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L\Desktop\AGFW\PEF\PK Energetische Bewertung\"/>
    </mc:Choice>
  </mc:AlternateContent>
  <bookViews>
    <workbookView xWindow="0" yWindow="0" windowWidth="19200" windowHeight="7455"/>
  </bookViews>
  <sheets>
    <sheet name="Einleitung" sheetId="14" r:id="rId1"/>
    <sheet name="Gebäudenetze GEG BEG 2024" sheetId="27" r:id="rId2"/>
    <sheet name="Gebäudenetze BEG 2023" sheetId="26" r:id="rId3"/>
    <sheet name="5.1" sheetId="25" r:id="rId4"/>
    <sheet name="5.1 Plandaten u Bilanzdaten" sheetId="1" r:id="rId5"/>
    <sheet name="5.1 kurz" sheetId="5" r:id="rId6"/>
    <sheet name="5.2 kurz" sheetId="8" r:id="rId7"/>
    <sheet name="5.2 Tabelle lang" sheetId="9" r:id="rId8"/>
    <sheet name="5.2 Tabelle lang spezial" sheetId="13" r:id="rId9"/>
    <sheet name="5.2 Plan und Bilanzdaten" sheetId="21" r:id="rId10"/>
    <sheet name="5.2 gestap Balken" sheetId="10" r:id="rId11"/>
    <sheet name="5.2 gestap Balken Plan u Bilanz" sheetId="22" r:id="rId12"/>
    <sheet name="5.2 Schnittmenge" sheetId="11" r:id="rId13"/>
    <sheet name="5.2 Schnittmenge Plan u Bilanz" sheetId="23" r:id="rId14"/>
    <sheet name="5.3 Plan und Bilanz" sheetId="24" r:id="rId15"/>
    <sheet name="FFVAV Tabelle 1" sheetId="15" r:id="rId16"/>
    <sheet name="FFVAV Tabelle 2" sheetId="17" r:id="rId17"/>
    <sheet name="FFVAV Tabelle 3" sheetId="16" r:id="rId18"/>
    <sheet name="FFVAV gestapelte Balken" sheetId="18" r:id="rId19"/>
    <sheet name="FFVAV Schnittmenge" sheetId="19" r:id="rId20"/>
    <sheet name="Tabelle1" sheetId="20" r:id="rId21"/>
  </sheets>
  <externalReferences>
    <externalReference r:id="rId22"/>
  </externalReferences>
  <definedNames>
    <definedName name="Anlagenbeispiele" localSheetId="3">#REF!</definedName>
    <definedName name="Anlagenbeispiele" localSheetId="10">#REF!</definedName>
    <definedName name="Anlagenbeispiele" localSheetId="11">#REF!</definedName>
    <definedName name="Anlagenbeispiele" localSheetId="9">#REF!</definedName>
    <definedName name="Anlagenbeispiele" localSheetId="12">#REF!</definedName>
    <definedName name="Anlagenbeispiele" localSheetId="13">#REF!</definedName>
    <definedName name="Anlagenbeispiele" localSheetId="8">#REF!</definedName>
    <definedName name="Anlagenbeispiele" localSheetId="14">#REF!</definedName>
    <definedName name="Anlagenbeispiele" localSheetId="18">#REF!</definedName>
    <definedName name="Anlagenbeispiele" localSheetId="19">#REF!</definedName>
    <definedName name="Anlagenbeispiele" localSheetId="15">#REF!</definedName>
    <definedName name="Anlagenbeispiele" localSheetId="16">#REF!</definedName>
    <definedName name="Anlagenbeispiele" localSheetId="17">#REF!</definedName>
    <definedName name="Anlagenbeispiele" localSheetId="2">#REF!</definedName>
    <definedName name="Anlagenbeispiele" localSheetId="1">#REF!</definedName>
    <definedName name="Anlagenbeispiele">#REF!</definedName>
    <definedName name="Bandbreite">'[1]Biogas Anteile'!$J$29:$J$49</definedName>
    <definedName name="Brennstoff">'[1]Ref Strom'!$B$7:$B$32</definedName>
    <definedName name="_xlnm.Print_Area" localSheetId="10">'5.2 gestap Balken'!$C$1:$G$16</definedName>
    <definedName name="_xlnm.Print_Area" localSheetId="11">'5.2 gestap Balken Plan u Bilanz'!$C$1:$G$16</definedName>
    <definedName name="_xlnm.Print_Area" localSheetId="6">'5.2 kurz'!$C$1:$G$10</definedName>
    <definedName name="_xlnm.Print_Area" localSheetId="12">'5.2 Schnittmenge'!$C$1:$G$21</definedName>
    <definedName name="_xlnm.Print_Area" localSheetId="13">'5.2 Schnittmenge Plan u Bilanz'!$C$1:$G$21</definedName>
    <definedName name="_xlnm.Print_Area" localSheetId="7">'5.2 Tabelle lang'!$C$1:$E$29</definedName>
    <definedName name="_xlnm.Print_Area" localSheetId="8">'5.2 Tabelle lang spezial'!$C$1:$F$36</definedName>
    <definedName name="_xlnm.Print_Area" localSheetId="18">'FFVAV gestapelte Balken'!$C$1:$G$32</definedName>
    <definedName name="_xlnm.Print_Area" localSheetId="19">'FFVAV Schnittmenge'!$C$1:$G$37</definedName>
    <definedName name="_xlnm.Print_Area" localSheetId="15">'FFVAV Tabelle 1'!$C$1:$G$39</definedName>
    <definedName name="_xlnm.Print_Area" localSheetId="16">'FFVAV Tabelle 2'!$C$1:$G$41</definedName>
    <definedName name="_xlnm.Print_Area" localSheetId="17">'FFVAV Tabelle 3'!$C$1:$G$41</definedName>
    <definedName name="_xlnm.Print_Area" localSheetId="2">'Gebäudenetze BEG 2023'!$C$2:$H$26</definedName>
    <definedName name="_xlnm.Print_Area" localSheetId="1">'Gebäudenetze GEG BEG 2024'!$C$2:$G$25</definedName>
    <definedName name="Muster" localSheetId="3">#REF!</definedName>
    <definedName name="Muster" localSheetId="11">#REF!</definedName>
    <definedName name="Muster" localSheetId="13">#REF!</definedName>
    <definedName name="Muster" localSheetId="2">#REF!</definedName>
    <definedName name="Muster" localSheetId="1">#REF!</definedName>
    <definedName name="Muster">#REF!</definedName>
    <definedName name="Muster2" localSheetId="3">#REF!</definedName>
    <definedName name="Muster2" localSheetId="13">#REF!</definedName>
    <definedName name="Muster2" localSheetId="2">#REF!</definedName>
    <definedName name="Muster2" localSheetId="1">#REF!</definedName>
    <definedName name="Muster2">#REF!</definedName>
    <definedName name="Wärme">'[1]Ref Wärme'!$C$4:$E$4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9" l="1"/>
  <c r="F21" i="27" l="1"/>
  <c r="D20" i="27"/>
  <c r="E21" i="27"/>
  <c r="D21" i="26" l="1"/>
  <c r="E22" i="26"/>
  <c r="H18" i="26"/>
  <c r="H11" i="26"/>
  <c r="H12" i="26"/>
  <c r="H13" i="26"/>
  <c r="H16" i="26"/>
  <c r="H17" i="26"/>
  <c r="H10" i="26"/>
  <c r="H20" i="26" l="1"/>
  <c r="D23" i="17"/>
  <c r="E23" i="17" s="1"/>
  <c r="E15" i="17"/>
  <c r="E11" i="17"/>
  <c r="D9" i="17"/>
  <c r="E9" i="17" s="1"/>
  <c r="D8" i="17"/>
  <c r="E20" i="17" s="1"/>
  <c r="F23" i="16"/>
  <c r="F9" i="16"/>
  <c r="F8" i="16"/>
  <c r="G22" i="16" s="1"/>
  <c r="D23" i="16"/>
  <c r="E23" i="16" s="1"/>
  <c r="D9" i="16"/>
  <c r="D8" i="16"/>
  <c r="E20" i="16" s="1"/>
  <c r="E22" i="17" l="1"/>
  <c r="E13" i="17"/>
  <c r="E18" i="17"/>
  <c r="E12" i="17"/>
  <c r="E17" i="17"/>
  <c r="E21" i="17"/>
  <c r="E14" i="17"/>
  <c r="E19" i="17"/>
  <c r="E9" i="16"/>
  <c r="E12" i="16"/>
  <c r="E13" i="16"/>
  <c r="E21" i="16"/>
  <c r="G9" i="16"/>
  <c r="G23" i="16"/>
  <c r="G14" i="16"/>
  <c r="G15" i="16"/>
  <c r="G17" i="16"/>
  <c r="G18" i="16"/>
  <c r="G19" i="16"/>
  <c r="G11" i="16"/>
  <c r="G20" i="16"/>
  <c r="G12" i="16"/>
  <c r="G21" i="16"/>
  <c r="G13" i="16"/>
  <c r="E22" i="16"/>
  <c r="E14" i="16"/>
  <c r="E18" i="16"/>
  <c r="E19" i="16"/>
  <c r="E15" i="16"/>
  <c r="E17" i="16"/>
  <c r="E11" i="16"/>
  <c r="D27" i="13" l="1"/>
  <c r="D24" i="13"/>
  <c r="D9" i="13" s="1"/>
  <c r="E33" i="13" s="1"/>
  <c r="D9" i="9" l="1"/>
  <c r="D10" i="9"/>
  <c r="D10" i="13"/>
  <c r="E26" i="13" l="1"/>
  <c r="E27" i="13"/>
  <c r="E22" i="13"/>
  <c r="E21" i="13"/>
  <c r="E17" i="13"/>
  <c r="E14" i="13"/>
  <c r="E25" i="13"/>
  <c r="E32" i="13"/>
  <c r="E28" i="13"/>
  <c r="E19" i="13"/>
  <c r="E30" i="13"/>
  <c r="E15" i="13"/>
  <c r="E16" i="13"/>
  <c r="E11" i="13"/>
  <c r="E13" i="13"/>
  <c r="E20" i="13"/>
  <c r="E18" i="13"/>
  <c r="E24" i="13"/>
  <c r="E12" i="13"/>
  <c r="E23" i="13"/>
  <c r="E31" i="13"/>
  <c r="E29" i="13"/>
  <c r="E10" i="13"/>
  <c r="F34" i="13" l="1"/>
  <c r="E22" i="9"/>
  <c r="E10" i="9" l="1"/>
  <c r="E24" i="9"/>
  <c r="E12" i="9"/>
  <c r="E19" i="9"/>
  <c r="E14" i="9"/>
  <c r="E23" i="9"/>
  <c r="E18" i="9"/>
  <c r="E21" i="9"/>
  <c r="E13" i="9"/>
  <c r="E16" i="9"/>
  <c r="E20" i="9"/>
  <c r="E15" i="9"/>
  <c r="E17" i="9"/>
</calcChain>
</file>

<file path=xl/sharedStrings.xml><?xml version="1.0" encoding="utf-8"?>
<sst xmlns="http://schemas.openxmlformats.org/spreadsheetml/2006/main" count="650" uniqueCount="174">
  <si>
    <t>59 g/kWh</t>
  </si>
  <si>
    <t>für das Musternetz in Musterstadt von Musterbetreiber</t>
  </si>
  <si>
    <t xml:space="preserve">Der Gutachter bescheinigt im Auftrag des Musterbetreibers </t>
  </si>
  <si>
    <t>dem Versorgungssystem folgende Kennzahlen:</t>
  </si>
  <si>
    <t>gültig bis:</t>
  </si>
  <si>
    <t>ausgestellt am:</t>
  </si>
  <si>
    <t>von:</t>
  </si>
  <si>
    <t>Mustergutachter</t>
  </si>
  <si>
    <t>nach GEG zu verwenden</t>
  </si>
  <si>
    <t>Datenbasis:</t>
  </si>
  <si>
    <t>Pflichtangabe</t>
  </si>
  <si>
    <t xml:space="preserve">Der Musterbetreiber  bescheinigt  </t>
  </si>
  <si>
    <t>dem Versorgungssystem folgende Kennzahl:</t>
  </si>
  <si>
    <t>143 g/kWh</t>
  </si>
  <si>
    <t>ausgestellt  am:</t>
  </si>
  <si>
    <t>Bescheinigung</t>
  </si>
  <si>
    <t>über die energetische Bewertung nach FW 309 Teile 1 &amp; 7</t>
  </si>
  <si>
    <t>über die energetische Bewertung nach FW 309 Teile 5 &amp; 7</t>
  </si>
  <si>
    <r>
      <t>Deckungs-
anteil</t>
    </r>
    <r>
      <rPr>
        <i/>
        <sz val="12"/>
        <rFont val="Cambria"/>
        <family val="1"/>
      </rPr>
      <t xml:space="preserve"> </t>
    </r>
    <r>
      <rPr>
        <b/>
        <i/>
        <sz val="12"/>
        <rFont val="Cambria"/>
        <family val="1"/>
      </rPr>
      <t>DA</t>
    </r>
  </si>
  <si>
    <r>
      <t xml:space="preserve">Pflicht-
anteil </t>
    </r>
    <r>
      <rPr>
        <b/>
        <i/>
        <sz val="12"/>
        <rFont val="Cambria"/>
        <family val="1"/>
      </rPr>
      <t>PA</t>
    </r>
  </si>
  <si>
    <r>
      <t>Erfüllungs-
grad</t>
    </r>
    <r>
      <rPr>
        <i/>
        <sz val="12"/>
        <rFont val="Cambria"/>
        <family val="1"/>
      </rPr>
      <t xml:space="preserve"> </t>
    </r>
    <r>
      <rPr>
        <b/>
        <i/>
        <sz val="12"/>
        <rFont val="Cambria"/>
        <family val="1"/>
      </rPr>
      <t>EG</t>
    </r>
  </si>
  <si>
    <t>Anteil hocheffiziente KWK</t>
  </si>
  <si>
    <t>Anteil fossiles Heizöl</t>
  </si>
  <si>
    <t>Name des Wärmenetzbetreibers</t>
  </si>
  <si>
    <t>Musterunternehmen</t>
  </si>
  <si>
    <t>Name des Wärmenetzes</t>
  </si>
  <si>
    <t>Fernwärmenetz 1</t>
  </si>
  <si>
    <t>Firmenlogo (optional)</t>
  </si>
  <si>
    <t>Wärmenetzeinspeisung gesamt</t>
  </si>
  <si>
    <t>aus Kraft-Wärme-Kopplung:</t>
  </si>
  <si>
    <t>hiervon aus fossilen Brennstoffen</t>
  </si>
  <si>
    <t>hiervon aus Erdgas</t>
  </si>
  <si>
    <t>hiervon aus Kohle</t>
  </si>
  <si>
    <t>hiervon aus Heizöl</t>
  </si>
  <si>
    <t>aus sonstigen Wärmeerzeugern:</t>
  </si>
  <si>
    <t>insgesamt aus erneuerbaren Energien</t>
  </si>
  <si>
    <t>Lage des Netzes</t>
  </si>
  <si>
    <t>Innenstadt</t>
  </si>
  <si>
    <t>Musterort</t>
  </si>
  <si>
    <t>Telefon</t>
  </si>
  <si>
    <t>060 110-112</t>
  </si>
  <si>
    <t>E-mail</t>
  </si>
  <si>
    <t>Mustername@Musterunternehmen.com</t>
  </si>
  <si>
    <t>Ort, Datum</t>
  </si>
  <si>
    <t>Unterschrift</t>
  </si>
  <si>
    <t>Die Berechnung der Zusammensetzung der Wärme wurde von den Ingenieurbüro "Mustergültig und Partner" durchgeführt.</t>
  </si>
  <si>
    <t>Firmenlogo "Mustergültig und Partner" (optional)</t>
  </si>
  <si>
    <t>Erdgas-KWK</t>
  </si>
  <si>
    <t>Holz-Kessel</t>
  </si>
  <si>
    <t>Heizöl-Kessel</t>
  </si>
  <si>
    <t>(§ 22 Absatz 2 GEG)</t>
  </si>
  <si>
    <t>(§ 22 Absatz 3 GEG)</t>
  </si>
  <si>
    <t>Primärenergiefaktor nach Kappung</t>
  </si>
  <si>
    <t>(Anlage 9 GEG)</t>
  </si>
  <si>
    <t>aus Erdgaskesseln</t>
  </si>
  <si>
    <t>aus Heizölkesseln</t>
  </si>
  <si>
    <t>hiervon aus fester/flüssiger Biomasse</t>
  </si>
  <si>
    <t>hiervon aus Biogas/Biomethan</t>
  </si>
  <si>
    <t>Abwärme</t>
  </si>
  <si>
    <t>aus Biomassekesseln</t>
  </si>
  <si>
    <t>Solarstrahlung</t>
  </si>
  <si>
    <t>Tiefengeothermie</t>
  </si>
  <si>
    <t>hiervon aus Antriebsstrom</t>
  </si>
  <si>
    <t>hiervon aus Umweltwärme/Geothermie</t>
  </si>
  <si>
    <t>aus Umweltwärme/Geothermie mit Wärmepumpe:</t>
  </si>
  <si>
    <t>hiervon aus Abwärme</t>
  </si>
  <si>
    <t>aus Abwärme mit Wärmepumpe:</t>
  </si>
  <si>
    <t>aus Abwärme (Direktnutzung)</t>
  </si>
  <si>
    <t>aus Elektrokesseln</t>
  </si>
  <si>
    <t>aus Abfall</t>
  </si>
  <si>
    <t>hiervon aus Altholz</t>
  </si>
  <si>
    <t>hiervon aus Abfall</t>
  </si>
  <si>
    <t>Einleitung</t>
  </si>
  <si>
    <t>kWh</t>
  </si>
  <si>
    <t>Informationen zur Energetischen Qualität nach FFVAV und AVBFernwärmeV</t>
  </si>
  <si>
    <r>
      <t>kg</t>
    </r>
    <r>
      <rPr>
        <vertAlign val="subscript"/>
        <sz val="10"/>
        <rFont val="Cambria"/>
        <family val="1"/>
      </rPr>
      <t>CO2eq</t>
    </r>
    <r>
      <rPr>
        <sz val="10"/>
        <rFont val="Cambria"/>
        <family val="1"/>
      </rPr>
      <t>/MWh</t>
    </r>
    <r>
      <rPr>
        <vertAlign val="subscript"/>
        <sz val="10"/>
        <rFont val="Cambria"/>
        <family val="1"/>
      </rPr>
      <t>Wärme</t>
    </r>
  </si>
  <si>
    <t>Wärmenetzverluste</t>
  </si>
  <si>
    <t>MWh/a</t>
  </si>
  <si>
    <t>ausgestellt für das Abrechnungsjahr</t>
  </si>
  <si>
    <t>Energiemix:</t>
  </si>
  <si>
    <t>Datenbasis</t>
  </si>
  <si>
    <t>Energiemix 2020:</t>
  </si>
  <si>
    <t>Bilanzdaten 2020</t>
  </si>
  <si>
    <r>
      <t xml:space="preserve">Treibhausgasemissionsfaktor </t>
    </r>
    <r>
      <rPr>
        <sz val="10"/>
        <rFont val="Cambria"/>
        <family val="1"/>
      </rPr>
      <t>nach FW 309-1</t>
    </r>
  </si>
  <si>
    <r>
      <t xml:space="preserve">Primärenergiefaktor </t>
    </r>
    <r>
      <rPr>
        <sz val="10"/>
        <rFont val="Cambria"/>
        <family val="1"/>
      </rPr>
      <t>nach FW 309-1</t>
    </r>
  </si>
  <si>
    <t>Link zur Bescheinigung auf district-energy-systems.info</t>
  </si>
  <si>
    <r>
      <t>Bilanzdaten 2018-2020 
nach FW 309 Teile 5 &amp; 7</t>
    </r>
    <r>
      <rPr>
        <u/>
        <sz val="10"/>
        <color rgb="FF0070C0"/>
        <rFont val="Cambria"/>
        <family val="1"/>
      </rPr>
      <t xml:space="preserve">
(Link zur Bescheinigung)</t>
    </r>
  </si>
  <si>
    <r>
      <t xml:space="preserve">Plandaten 2024 nach 
FW 309 Teile 5 &amp; 7
</t>
    </r>
    <r>
      <rPr>
        <u/>
        <sz val="10"/>
        <color theme="8"/>
        <rFont val="Cambria"/>
        <family val="1"/>
      </rPr>
      <t>(Link zur Bescheinigung)</t>
    </r>
  </si>
  <si>
    <t>hiervon aus erneuerbaren Energien</t>
  </si>
  <si>
    <t>aus Wärmepumpen / Elektrokesseln</t>
  </si>
  <si>
    <t>Anteil</t>
  </si>
  <si>
    <t>Primärenergiefaktor FW 309-1:2023</t>
  </si>
  <si>
    <t>Emissionsfaktor FW 309-1:2023</t>
  </si>
  <si>
    <t>Planungsdaten</t>
  </si>
  <si>
    <t>Anteil erneuerbarer Energie</t>
  </si>
  <si>
    <t>Anteil gekoppelt erzeugter Energie</t>
  </si>
  <si>
    <t>Biomethan-KWK</t>
  </si>
  <si>
    <t>Datenbasis: Planungsdaten für 2028</t>
  </si>
  <si>
    <t>Summe erneuerbare und rückgewonnene Energie</t>
  </si>
  <si>
    <t>Datenbasis: Planungsdaten für 2030</t>
  </si>
  <si>
    <t>Datenbasis: Bilanzdaten 2022</t>
  </si>
  <si>
    <t>über die energetische Bewertung nach FW 309 Teile 6 &amp; 7</t>
  </si>
  <si>
    <t>38 g/kWh</t>
  </si>
  <si>
    <t>122 g/kWh</t>
  </si>
  <si>
    <t>Datenbasis: Planungsdaten</t>
  </si>
  <si>
    <t>148 g/kWh</t>
  </si>
  <si>
    <t>Erfüllungsgrad der Fernwärme</t>
  </si>
  <si>
    <t>Anteil rückgewonnener Energie</t>
  </si>
  <si>
    <t>Anteil gekoppelter Energie</t>
  </si>
  <si>
    <t>Bilanzdaten 2022</t>
  </si>
  <si>
    <t>über die energetische Bewertung in Anlehnung an FW 309 Teile 5 &amp; 7</t>
  </si>
  <si>
    <t>Anteil Solarthermie</t>
  </si>
  <si>
    <t>3.2</t>
  </si>
  <si>
    <t>3.3</t>
  </si>
  <si>
    <t>3.4</t>
  </si>
  <si>
    <t>3.5</t>
  </si>
  <si>
    <t>Anteil feste Biomasse</t>
  </si>
  <si>
    <t>3 d</t>
  </si>
  <si>
    <t>3 a</t>
  </si>
  <si>
    <t>Anteil Wärmepumpe</t>
  </si>
  <si>
    <t>davon aus Geothermie / Umweltwärme / Abwärme</t>
  </si>
  <si>
    <t>3 c</t>
  </si>
  <si>
    <t>3 b</t>
  </si>
  <si>
    <t>Anteil aus grünem Wasserstoff oder Biomethan in Brennstoffzellen-Heizsystemen</t>
  </si>
  <si>
    <t>3 f</t>
  </si>
  <si>
    <t>Anteil unvermeidbare Abwärme (ohne Wärmepumpe)</t>
  </si>
  <si>
    <t>3.7.1</t>
  </si>
  <si>
    <t xml:space="preserve">WG/NWG
 TMA </t>
  </si>
  <si>
    <t>Anteil erneuerbarer Energie und unvermeidbarer Abwärme</t>
  </si>
  <si>
    <t>Anteil Wärme aus selbst erzeugtem erneuerbaren Strom (ohne Wärmepumpe)</t>
  </si>
  <si>
    <t>aus Anlagen nach BEG EM TMA Nummern 3.2 bis 3.6 und/oder unvermeidbarer Abwärme</t>
  </si>
  <si>
    <t>diese Spalte ausfüllen!</t>
  </si>
  <si>
    <r>
      <t xml:space="preserve">für das </t>
    </r>
    <r>
      <rPr>
        <b/>
        <sz val="12"/>
        <color rgb="FFFF0000"/>
        <rFont val="Cambria"/>
        <family val="1"/>
      </rPr>
      <t>Musternetz in Musterstadt von Musterbetreiber</t>
    </r>
  </si>
  <si>
    <r>
      <t xml:space="preserve">Der </t>
    </r>
    <r>
      <rPr>
        <sz val="11"/>
        <color rgb="FFFF0000"/>
        <rFont val="Cambria"/>
        <family val="1"/>
      </rPr>
      <t>Musterbetreiber</t>
    </r>
    <r>
      <rPr>
        <sz val="11"/>
        <color theme="1"/>
        <rFont val="Cambria"/>
        <family val="1"/>
      </rPr>
      <t xml:space="preserve"> bescheinigt</t>
    </r>
  </si>
  <si>
    <t xml:space="preserve">Die Bescheinigung auf Basis von Bilanzdaten über drei Jahre ist maximal zehn Jahre gültig.
Wurde die Bilanzierung mit den Bilanzdaten von weniger als drei Jahren durchgeführt, verkürzt sich die Geltungsdauer auf maximal drei Jahre.
Umfassen die Eingangsdaten der Berechnung auch oder ausschließlich Planungsdaten beträgt die maximale Geltungsdauer der Bescheinigung sieben Jahre ab Ausstellungsdatum. Wenn die Folgebescheinigung ebenfalls Planungsdaten umfasst, muss auf der Bescheinigung zusätzlich der Wert aufgeführt werden, der nur auf Bilanzdaten basiert.
</t>
  </si>
  <si>
    <t>EM
 TMA 3.7.1</t>
  </si>
  <si>
    <t>davon aus selbst erzeugtem erneuerbaren (Antriebs-)Strom</t>
  </si>
  <si>
    <t xml:space="preserve">Datenbasis: </t>
  </si>
  <si>
    <t>ODER</t>
  </si>
  <si>
    <t>Erneuerbarer Anteil</t>
  </si>
  <si>
    <t>Bilanzdaten</t>
  </si>
  <si>
    <t>BEG 2023</t>
  </si>
  <si>
    <t>BEG 2024</t>
  </si>
  <si>
    <t>EM
 TMA 3.8.1</t>
  </si>
  <si>
    <t>Anteil aus grünem oder blauem Wasserstoff oder Biomethan in Brennstoffzellen-Heizsystemen</t>
  </si>
  <si>
    <t>3.6</t>
  </si>
  <si>
    <t>3.8.1</t>
  </si>
  <si>
    <t>aus Anlagen nach BEG EM TMA Nummern 3.2 bis 3.7 und/oder unvermeidbarer Abwärme</t>
  </si>
  <si>
    <t>Anteil aus wasserstofffähigen Heizungsanlagen</t>
  </si>
  <si>
    <t>Deckungs-
anteil</t>
  </si>
  <si>
    <t>GEG 2024</t>
  </si>
  <si>
    <t>§ 71</t>
  </si>
  <si>
    <t>Anteil flüssige oder gasförmige Biomasse oder grüner oder blauer Wasserstoff</t>
  </si>
  <si>
    <t>§ 71 c</t>
  </si>
  <si>
    <t>§ 71 e</t>
  </si>
  <si>
    <t>§ 71 g</t>
  </si>
  <si>
    <t>§ 71 f</t>
  </si>
  <si>
    <t>§ 71 (1)</t>
  </si>
  <si>
    <t>Anteil aus erneuerbaren Energien</t>
  </si>
  <si>
    <r>
      <t>s</t>
    </r>
    <r>
      <rPr>
        <vertAlign val="subscript"/>
        <sz val="10"/>
        <rFont val="Cambria"/>
        <family val="1"/>
      </rPr>
      <t>ren</t>
    </r>
  </si>
  <si>
    <t>Die Planungsdaten sind nach FW 309-8 plausibel.</t>
  </si>
  <si>
    <t>Energieträgermix</t>
  </si>
  <si>
    <t>1.1.2023 bis 31.12.2023</t>
  </si>
  <si>
    <t>01.07.2023 bis 30.06.2024</t>
  </si>
  <si>
    <t>dem Versorgungssystem folgenden Energieträgermix:</t>
  </si>
  <si>
    <t>Datenbasis: Bilanzdaten 01.07.2023 bis 30.06.2024</t>
  </si>
  <si>
    <t>Bilanzdaten 2023</t>
  </si>
  <si>
    <t>Datenbasis: Bilanzdaten 2023</t>
  </si>
  <si>
    <t>Emissionsfaktor FW 309-6:2024</t>
  </si>
  <si>
    <r>
      <rPr>
        <i/>
        <sz val="12"/>
        <color theme="1"/>
        <rFont val="Cambria"/>
        <family val="1"/>
      </rPr>
      <t>f</t>
    </r>
    <r>
      <rPr>
        <vertAlign val="subscript"/>
        <sz val="11"/>
        <color theme="1"/>
        <rFont val="Cambria"/>
        <family val="1"/>
      </rPr>
      <t>CO2</t>
    </r>
    <r>
      <rPr>
        <sz val="11"/>
        <color theme="1"/>
        <rFont val="Cambria"/>
        <family val="1"/>
      </rPr>
      <t xml:space="preserve"> (Anhang A.2)</t>
    </r>
  </si>
  <si>
    <t>Die Planungsdaten wurden nach FW 309-8 auf Plausibilität geprüft.</t>
  </si>
  <si>
    <t>Es gibt einen Transformationsplan nach FW 317.</t>
  </si>
  <si>
    <t>GEG 2023</t>
  </si>
  <si>
    <t>Seit dem 5.10.2021 ist die FFVAV in Kraft. Aus dieser Verordnung ergeben sich Transparenzverpflichtungen für Fernwärmeversorger bzgl. der energetischen Qualität der Wärme:
Primärenergiefaktor, THG-Emissionen, Energieträgermix, Erneuerbare Energien-Anteil.
Daneben möchten Fernwärmeversorger ihre Kunden in die Lage versetzen, gebäudebezogene Verpflichtungen zu erfüllen:
Primärenergiefaktor, Emissionsfaktor, Erneuerbare Energien-Anteil, Abwärme-Anteil nach GEG.
Um den Aufwand der Nachweisführung für die Fernwärmeversorger in Grenzen zu halten, wurden die AGFW-Arbeitsblätter FW 309 Teile 1, 5 und 7 überarbeitet und im Mai 2021 neu herausgegeben. Diese Datei mit Musterbescheinigungen wird den Anwendern zusätzlich zur Verfügung gestellt. Die Musterbescheinigungen sind jedoch keine Formulare, die genau so genutzt werden müssen. Vielmehr sollen sie vom Anwender an das Versorgungssystem und das Transparenzbedürfnis des Versorgers angepasst werden. Zeilen, Spalten und alle Inhalte der Tabellenblätter dürfen gelöscht, hinzugefügt und verändert werden. Die Anwendung der AGFW-Arbeitsblätter und der Musterbescheinigungen steht jedem frei und ist an keine Qualifikation gebunden.
Die Nummern im Namen des Tabellenblattes bezeichnen die Abschnitte der FW 309-7, wo die Mindestinhalte und die optionalen Inhalte der verschiedenen Bescheinigungen festgelegt werden. Wir empfehlen, die Arbeitsblätter FW 309 Teile 1, 5 und 7 zu lesen, bevor die Bescheinigungen erstellt werden. Weitere Informationen zu den Arbeitsblättern und ihre Bezugsquelle finden Sie unter dem Link
https://www.agfw.de/technik-sicherheit/erzeugung-sektorkopplung-speicher/energetische-bewertung/geg-und-fernwaerme/ 
Zusätzlich gibt es Musterbescheinigungen, die nicht den festgelegten Inhalten nach FW 309-7 folgen, sondern nur der Erfüllung der Transparenzverpflichtung nach § 5 FFVAV /AVBFernwärmeV dienen. Diese FFVAV-Musterbescheinigungen wurden für Versorger erstellt, die gerne alle Kennzahlen auf einer einzigen Bescheinigung zusammenfassen möchten. Die Musterbescheinigungen "FFVAV Tabelle 2" und "FFVAV Tabelle 3" sind für Situationen gedacht, in denen bereits Bescheinigungen nach FW 309-5 auf der Datenbasis von 3 Jahren oder Planungsdaten bestehen und daher einen anderen Energieträgermix zeigen als den des letzten Jahres. Die Zusammenschau der beiden unterschiedlichen Energieträgermixe mit dem klaren Hinweis auf die unterschiedliche Datenbasis soll dabei helfen, Irritationen bei den Wärmekunden zu vermeiden.
Mit der Neuausgabe der FW 309-7 im Juni 2025 wurden auch die Musterbescheinigungen aktualisiert. Dabei wurden die Dokumentenbezüge auf das GEG 2024 und die FW 309-1:2023 und die FW 309-7:2025 geändert und eine zusätzliche Musterbescheinigung für die Gebäudenetze nach der Bundesförderung für effiziente Gebäude (BEG) hinzugefügt, die nach den Förderrichtlinien beurteilt werden, die seit dem 1.1.2023 gelten.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</si>
</sst>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gt; &quot;0%"/>
  </numFmts>
  <fonts count="39" x14ac:knownFonts="1">
    <font>
      <sz val="11"/>
      <color theme="1"/>
      <name val="Calibri"/>
      <family val="2"/>
      <scheme val="minor"/>
    </font>
    <font>
      <sz val="11"/>
      <color theme="1"/>
      <name val="Cambria"/>
      <family val="1"/>
    </font>
    <font>
      <b/>
      <i/>
      <sz val="14"/>
      <color theme="1"/>
      <name val="Cambria"/>
      <family val="1"/>
    </font>
    <font>
      <b/>
      <sz val="12"/>
      <color theme="1"/>
      <name val="Cambria"/>
      <family val="1"/>
    </font>
    <font>
      <b/>
      <sz val="11"/>
      <color theme="1"/>
      <name val="Cambria"/>
      <family val="1"/>
    </font>
    <font>
      <sz val="11"/>
      <color theme="0" tint="-0.34998626667073579"/>
      <name val="Cambria"/>
      <family val="1"/>
    </font>
    <font>
      <sz val="11"/>
      <color rgb="FFFF0000"/>
      <name val="Cambria"/>
      <family val="1"/>
    </font>
    <font>
      <i/>
      <sz val="10"/>
      <color rgb="FFFF0000"/>
      <name val="Cambria"/>
      <family val="1"/>
    </font>
    <font>
      <sz val="10"/>
      <name val="Arial"/>
      <family val="2"/>
    </font>
    <font>
      <b/>
      <sz val="14"/>
      <name val="Cambria"/>
      <family val="1"/>
    </font>
    <font>
      <b/>
      <sz val="10"/>
      <name val="Cambria"/>
      <family val="1"/>
    </font>
    <font>
      <sz val="10"/>
      <name val="Cambria"/>
      <family val="1"/>
    </font>
    <font>
      <b/>
      <sz val="12"/>
      <name val="Cambria"/>
      <family val="1"/>
    </font>
    <font>
      <i/>
      <sz val="12"/>
      <name val="Cambria"/>
      <family val="1"/>
    </font>
    <font>
      <b/>
      <i/>
      <sz val="12"/>
      <name val="Cambria"/>
      <family val="1"/>
    </font>
    <font>
      <i/>
      <sz val="10"/>
      <name val="Cambria"/>
      <family val="1"/>
    </font>
    <font>
      <b/>
      <sz val="10"/>
      <color indexed="43"/>
      <name val="Cambria"/>
      <family val="1"/>
    </font>
    <font>
      <sz val="10"/>
      <color indexed="43"/>
      <name val="Cambria"/>
      <family val="1"/>
    </font>
    <font>
      <sz val="8"/>
      <name val="Arial"/>
      <family val="2"/>
    </font>
    <font>
      <b/>
      <sz val="10"/>
      <name val="Arial"/>
      <family val="2"/>
    </font>
    <font>
      <u/>
      <sz val="10"/>
      <color indexed="12"/>
      <name val="Arial"/>
      <family val="2"/>
    </font>
    <font>
      <u/>
      <sz val="10"/>
      <color indexed="12"/>
      <name val="Cambria"/>
      <family val="1"/>
    </font>
    <font>
      <sz val="8"/>
      <name val="Cambria"/>
      <family val="1"/>
    </font>
    <font>
      <i/>
      <sz val="10"/>
      <name val="Arial"/>
      <family val="2"/>
    </font>
    <font>
      <b/>
      <sz val="10"/>
      <color indexed="43"/>
      <name val="Arial"/>
      <family val="2"/>
    </font>
    <font>
      <sz val="10"/>
      <color indexed="43"/>
      <name val="Arial"/>
      <family val="2"/>
    </font>
    <font>
      <sz val="10"/>
      <color theme="0" tint="-0.499984740745262"/>
      <name val="Cambria"/>
      <family val="1"/>
    </font>
    <font>
      <b/>
      <u/>
      <sz val="14"/>
      <color theme="1"/>
      <name val="Cambria"/>
      <family val="1"/>
    </font>
    <font>
      <sz val="11"/>
      <color theme="1"/>
      <name val="Calibri"/>
      <family val="2"/>
      <scheme val="minor"/>
    </font>
    <font>
      <vertAlign val="subscript"/>
      <sz val="10"/>
      <name val="Cambria"/>
      <family val="1"/>
    </font>
    <font>
      <u/>
      <sz val="10"/>
      <color rgb="FF0070C0"/>
      <name val="Cambria"/>
      <family val="1"/>
    </font>
    <font>
      <u/>
      <sz val="10"/>
      <color theme="8"/>
      <name val="Cambria"/>
      <family val="1"/>
    </font>
    <font>
      <sz val="11"/>
      <name val="Cambria"/>
      <family val="1"/>
    </font>
    <font>
      <vertAlign val="subscript"/>
      <sz val="11"/>
      <color theme="1"/>
      <name val="Cambria"/>
      <family val="1"/>
    </font>
    <font>
      <i/>
      <sz val="12"/>
      <color theme="1"/>
      <name val="Cambria"/>
      <family val="1"/>
    </font>
    <font>
      <sz val="10"/>
      <color rgb="FFFF0000"/>
      <name val="Cambria"/>
      <family val="1"/>
    </font>
    <font>
      <b/>
      <sz val="12"/>
      <color rgb="FFFF0000"/>
      <name val="Cambria"/>
      <family val="1"/>
    </font>
    <font>
      <b/>
      <sz val="20"/>
      <color rgb="FFFF0000"/>
      <name val="Cambria"/>
      <family val="1"/>
    </font>
    <font>
      <sz val="12"/>
      <color theme="1"/>
      <name val="Cambria"/>
      <family val="1"/>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tint="-0.34998626667073579"/>
        <bgColor indexed="64"/>
      </patternFill>
    </fill>
    <fill>
      <patternFill patternType="solid">
        <fgColor indexed="22"/>
        <bgColor indexed="64"/>
      </patternFill>
    </fill>
    <fill>
      <patternFill patternType="solid">
        <fgColor theme="0" tint="-0.499984740745262"/>
        <bgColor indexed="64"/>
      </patternFill>
    </fill>
  </fills>
  <borders count="64">
    <border>
      <left/>
      <right/>
      <top/>
      <bottom/>
      <diagonal/>
    </border>
    <border>
      <left/>
      <right/>
      <top/>
      <bottom style="medium">
        <color rgb="FFFF0000"/>
      </bottom>
      <diagonal/>
    </border>
    <border>
      <left/>
      <right style="medium">
        <color rgb="FFFF0000"/>
      </right>
      <top/>
      <bottom/>
      <diagonal/>
    </border>
    <border>
      <left/>
      <right style="medium">
        <color rgb="FFFF0000"/>
      </right>
      <top style="medium">
        <color rgb="FFFF0000"/>
      </top>
      <bottom style="medium">
        <color rgb="FFFF0000"/>
      </bottom>
      <diagonal/>
    </border>
    <border>
      <left style="thin">
        <color indexed="64"/>
      </left>
      <right style="thin">
        <color indexed="64"/>
      </right>
      <top style="thin">
        <color indexed="64"/>
      </top>
      <bottom style="thin">
        <color indexed="64"/>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right/>
      <top/>
      <bottom style="thin">
        <color indexed="64"/>
      </bottom>
      <diagonal/>
    </border>
    <border>
      <left/>
      <right/>
      <top style="medium">
        <color indexed="9"/>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n">
        <color indexed="64"/>
      </bottom>
      <diagonal/>
    </border>
    <border>
      <left/>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thick">
        <color indexed="64"/>
      </right>
      <top/>
      <bottom style="thin">
        <color indexed="64"/>
      </bottom>
      <diagonal/>
    </border>
    <border>
      <left/>
      <right style="thick">
        <color indexed="64"/>
      </right>
      <top style="thin">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ck">
        <color indexed="64"/>
      </left>
      <right/>
      <top style="thin">
        <color indexed="64"/>
      </top>
      <bottom/>
      <diagonal/>
    </border>
    <border>
      <left style="thick">
        <color indexed="64"/>
      </left>
      <right/>
      <top style="thin">
        <color indexed="64"/>
      </top>
      <bottom style="thick">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0" fontId="8" fillId="0" borderId="0"/>
    <xf numFmtId="9" fontId="8" fillId="0" borderId="0" applyFont="0" applyFill="0" applyBorder="0" applyAlignment="0" applyProtection="0"/>
    <xf numFmtId="0" fontId="20" fillId="0" borderId="0" applyNumberFormat="0" applyFill="0" applyBorder="0" applyAlignment="0" applyProtection="0">
      <alignment vertical="top"/>
      <protection locked="0"/>
    </xf>
    <xf numFmtId="9" fontId="28" fillId="0" borderId="0" applyFont="0" applyFill="0" applyBorder="0" applyAlignment="0" applyProtection="0"/>
  </cellStyleXfs>
  <cellXfs count="289">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6" fillId="0" borderId="1" xfId="0" applyFont="1" applyBorder="1" applyAlignment="1">
      <alignment horizontal="center"/>
    </xf>
    <xf numFmtId="0" fontId="1" fillId="0" borderId="2" xfId="0" applyFont="1" applyBorder="1"/>
    <xf numFmtId="0" fontId="1" fillId="0" borderId="0" xfId="0" applyFont="1" applyAlignment="1">
      <alignment vertical="center"/>
    </xf>
    <xf numFmtId="14" fontId="1" fillId="0" borderId="0" xfId="0" applyNumberFormat="1"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xf>
    <xf numFmtId="14" fontId="1" fillId="0" borderId="0" xfId="0" applyNumberFormat="1" applyFont="1" applyAlignment="1">
      <alignment horizontal="left"/>
    </xf>
    <xf numFmtId="0" fontId="4" fillId="2" borderId="3" xfId="0" applyFont="1" applyFill="1" applyBorder="1" applyAlignment="1">
      <alignment horizontal="center"/>
    </xf>
    <xf numFmtId="0" fontId="1" fillId="0" borderId="0" xfId="0" applyFont="1" applyBorder="1"/>
    <xf numFmtId="0" fontId="6" fillId="0" borderId="0" xfId="0" applyFont="1" applyBorder="1" applyAlignment="1">
      <alignment horizontal="center"/>
    </xf>
    <xf numFmtId="0" fontId="7" fillId="0" borderId="0" xfId="0" applyFont="1" applyAlignment="1">
      <alignment horizontal="center"/>
    </xf>
    <xf numFmtId="9" fontId="4" fillId="2" borderId="0" xfId="0" applyNumberFormat="1" applyFont="1" applyFill="1" applyAlignment="1">
      <alignment horizontal="center" vertical="center"/>
    </xf>
    <xf numFmtId="0" fontId="8" fillId="0" borderId="0" xfId="1"/>
    <xf numFmtId="0" fontId="9" fillId="0" borderId="0" xfId="1" applyFont="1"/>
    <xf numFmtId="0" fontId="10" fillId="0" borderId="0" xfId="1" applyFont="1"/>
    <xf numFmtId="0" fontId="11" fillId="0" borderId="0" xfId="1" applyFont="1"/>
    <xf numFmtId="0" fontId="12" fillId="0" borderId="0" xfId="1" applyFont="1"/>
    <xf numFmtId="0" fontId="11" fillId="0" borderId="0" xfId="1" applyFont="1" applyAlignment="1">
      <alignment horizontal="center"/>
    </xf>
    <xf numFmtId="0" fontId="10" fillId="3" borderId="4" xfId="1" applyFont="1" applyFill="1" applyBorder="1" applyAlignment="1"/>
    <xf numFmtId="0" fontId="10" fillId="0" borderId="4" xfId="1" applyFont="1" applyBorder="1" applyAlignment="1">
      <alignment horizontal="center" wrapText="1"/>
    </xf>
    <xf numFmtId="0" fontId="11" fillId="0" borderId="4" xfId="1" applyFont="1" applyFill="1" applyBorder="1" applyAlignment="1">
      <alignment horizontal="left" indent="1"/>
    </xf>
    <xf numFmtId="0" fontId="11" fillId="0" borderId="4" xfId="1" applyFont="1" applyFill="1" applyBorder="1" applyAlignment="1">
      <alignment horizontal="center"/>
    </xf>
    <xf numFmtId="3" fontId="11" fillId="0" borderId="4" xfId="1" applyNumberFormat="1" applyFont="1" applyFill="1" applyBorder="1" applyAlignment="1">
      <alignment horizontal="right"/>
    </xf>
    <xf numFmtId="0" fontId="10" fillId="0" borderId="4" xfId="1" applyFont="1" applyFill="1" applyBorder="1"/>
    <xf numFmtId="3" fontId="16" fillId="0" borderId="4" xfId="1" applyNumberFormat="1" applyFont="1" applyFill="1" applyBorder="1" applyAlignment="1">
      <alignment horizontal="right"/>
    </xf>
    <xf numFmtId="0" fontId="11" fillId="0" borderId="0" xfId="1" applyFont="1" applyFill="1" applyBorder="1"/>
    <xf numFmtId="3" fontId="10" fillId="0" borderId="0" xfId="1" applyNumberFormat="1" applyFont="1" applyFill="1" applyBorder="1" applyAlignment="1">
      <alignment horizontal="right"/>
    </xf>
    <xf numFmtId="9" fontId="11" fillId="0" borderId="0" xfId="2" applyNumberFormat="1" applyFont="1" applyFill="1" applyBorder="1" applyAlignment="1">
      <alignment horizontal="right" indent="4"/>
    </xf>
    <xf numFmtId="0" fontId="11" fillId="0" borderId="0" xfId="1" applyFont="1" applyFill="1" applyBorder="1" applyAlignment="1">
      <alignment horizontal="left"/>
    </xf>
    <xf numFmtId="9" fontId="10" fillId="0" borderId="0" xfId="2" applyNumberFormat="1" applyFont="1" applyFill="1" applyBorder="1" applyAlignment="1">
      <alignment horizontal="right"/>
    </xf>
    <xf numFmtId="3" fontId="11" fillId="0" borderId="0" xfId="1" applyNumberFormat="1" applyFont="1"/>
    <xf numFmtId="0" fontId="11" fillId="5" borderId="5" xfId="1" applyFont="1" applyFill="1" applyBorder="1"/>
    <xf numFmtId="0" fontId="8" fillId="0" borderId="0" xfId="1" applyFill="1" applyBorder="1"/>
    <xf numFmtId="0" fontId="19" fillId="0" borderId="0" xfId="1" applyFont="1"/>
    <xf numFmtId="0" fontId="8" fillId="0" borderId="0" xfId="1" applyAlignment="1">
      <alignment horizontal="center"/>
    </xf>
    <xf numFmtId="0" fontId="10" fillId="0" borderId="4" xfId="1" applyFont="1" applyFill="1" applyBorder="1" applyAlignment="1"/>
    <xf numFmtId="3" fontId="10" fillId="0" borderId="4" xfId="1" applyNumberFormat="1" applyFont="1" applyFill="1" applyBorder="1" applyAlignment="1">
      <alignment horizontal="right"/>
    </xf>
    <xf numFmtId="9" fontId="11" fillId="0" borderId="4" xfId="2" applyFont="1" applyFill="1" applyBorder="1" applyAlignment="1">
      <alignment horizontal="center"/>
    </xf>
    <xf numFmtId="9" fontId="11" fillId="0" borderId="4" xfId="2" applyNumberFormat="1" applyFont="1" applyFill="1" applyBorder="1" applyAlignment="1">
      <alignment horizontal="center"/>
    </xf>
    <xf numFmtId="0" fontId="11" fillId="0" borderId="4" xfId="1" applyFont="1" applyFill="1" applyBorder="1" applyAlignment="1">
      <alignment horizontal="left" indent="2"/>
    </xf>
    <xf numFmtId="0" fontId="11" fillId="0" borderId="4" xfId="1" applyFont="1" applyFill="1" applyBorder="1" applyAlignment="1">
      <alignment horizontal="left" indent="3"/>
    </xf>
    <xf numFmtId="9" fontId="11" fillId="6" borderId="4" xfId="2" applyNumberFormat="1" applyFont="1" applyFill="1" applyBorder="1" applyAlignment="1">
      <alignment horizontal="center"/>
    </xf>
    <xf numFmtId="9" fontId="10" fillId="0" borderId="4" xfId="2" applyNumberFormat="1" applyFont="1" applyFill="1" applyBorder="1" applyAlignment="1">
      <alignment horizontal="center"/>
    </xf>
    <xf numFmtId="0" fontId="11" fillId="0" borderId="0" xfId="1" applyFont="1" applyFill="1" applyBorder="1" applyAlignment="1"/>
    <xf numFmtId="0" fontId="11" fillId="0" borderId="7" xfId="1" applyFont="1" applyFill="1" applyBorder="1"/>
    <xf numFmtId="0" fontId="11" fillId="0" borderId="9" xfId="1" applyFont="1" applyBorder="1"/>
    <xf numFmtId="0" fontId="8" fillId="0" borderId="0" xfId="1" applyFont="1"/>
    <xf numFmtId="0" fontId="19" fillId="3" borderId="0" xfId="1" applyFont="1" applyFill="1" applyBorder="1" applyAlignment="1"/>
    <xf numFmtId="0" fontId="8" fillId="0" borderId="0" xfId="1" applyBorder="1" applyAlignment="1">
      <alignment horizontal="center"/>
    </xf>
    <xf numFmtId="0" fontId="19" fillId="0" borderId="0" xfId="1" applyFont="1" applyBorder="1" applyAlignment="1">
      <alignment horizontal="center" wrapText="1"/>
    </xf>
    <xf numFmtId="0" fontId="8" fillId="0" borderId="0" xfId="1" applyBorder="1"/>
    <xf numFmtId="0" fontId="8" fillId="0" borderId="0" xfId="1" applyFont="1" applyFill="1" applyBorder="1" applyAlignment="1">
      <alignment horizontal="left" indent="1"/>
    </xf>
    <xf numFmtId="3" fontId="23" fillId="0" borderId="0" xfId="1" applyNumberFormat="1" applyFont="1" applyFill="1" applyBorder="1" applyAlignment="1">
      <alignment horizontal="center"/>
    </xf>
    <xf numFmtId="2" fontId="8" fillId="0" borderId="0" xfId="2" applyNumberFormat="1" applyFill="1" applyBorder="1" applyAlignment="1">
      <alignment horizontal="center"/>
    </xf>
    <xf numFmtId="0" fontId="8" fillId="0" borderId="0" xfId="1" applyFill="1" applyBorder="1" applyAlignment="1">
      <alignment horizontal="center"/>
    </xf>
    <xf numFmtId="2" fontId="8" fillId="0" borderId="0" xfId="1" applyNumberFormat="1" applyFill="1" applyBorder="1" applyAlignment="1">
      <alignment horizontal="center"/>
    </xf>
    <xf numFmtId="3" fontId="8" fillId="0" borderId="0" xfId="1" applyNumberFormat="1" applyFont="1" applyFill="1" applyBorder="1" applyAlignment="1">
      <alignment horizontal="right"/>
    </xf>
    <xf numFmtId="2" fontId="8" fillId="0" borderId="0" xfId="2" applyNumberFormat="1" applyFont="1" applyFill="1" applyBorder="1" applyAlignment="1">
      <alignment horizontal="center"/>
    </xf>
    <xf numFmtId="0" fontId="19" fillId="0" borderId="0" xfId="1" applyFont="1" applyFill="1" applyBorder="1"/>
    <xf numFmtId="3" fontId="24" fillId="0" borderId="0" xfId="1" applyNumberFormat="1" applyFont="1" applyFill="1" applyBorder="1" applyAlignment="1">
      <alignment horizontal="right"/>
    </xf>
    <xf numFmtId="164" fontId="19" fillId="0" borderId="0" xfId="2" applyNumberFormat="1" applyFont="1" applyFill="1" applyBorder="1" applyAlignment="1">
      <alignment horizontal="center"/>
    </xf>
    <xf numFmtId="9" fontId="25" fillId="0" borderId="0" xfId="2" applyNumberFormat="1" applyFont="1" applyFill="1" applyBorder="1" applyAlignment="1">
      <alignment horizontal="center"/>
    </xf>
    <xf numFmtId="2" fontId="19" fillId="0" borderId="0" xfId="2" applyNumberFormat="1" applyFont="1" applyFill="1" applyBorder="1" applyAlignment="1">
      <alignment horizontal="center"/>
    </xf>
    <xf numFmtId="3" fontId="19" fillId="0" borderId="0" xfId="1" applyNumberFormat="1" applyFont="1" applyFill="1" applyBorder="1" applyAlignment="1">
      <alignment horizontal="right"/>
    </xf>
    <xf numFmtId="9" fontId="8" fillId="0" borderId="0" xfId="2" applyNumberFormat="1" applyFill="1" applyBorder="1" applyAlignment="1">
      <alignment horizontal="right" indent="4"/>
    </xf>
    <xf numFmtId="0" fontId="10" fillId="0" borderId="0" xfId="1" applyFont="1" applyFill="1" applyBorder="1"/>
    <xf numFmtId="0" fontId="19" fillId="0" borderId="0" xfId="1" applyFont="1" applyFill="1" applyBorder="1" applyAlignment="1">
      <alignment horizontal="center" wrapText="1"/>
    </xf>
    <xf numFmtId="9" fontId="8" fillId="0" borderId="0" xfId="2" applyFont="1" applyFill="1" applyBorder="1" applyAlignment="1">
      <alignment horizontal="center"/>
    </xf>
    <xf numFmtId="9" fontId="0" fillId="0" borderId="0" xfId="2" applyNumberFormat="1" applyFont="1" applyFill="1" applyBorder="1" applyAlignment="1">
      <alignment horizontal="center"/>
    </xf>
    <xf numFmtId="9" fontId="8" fillId="0" borderId="0" xfId="1" applyNumberFormat="1" applyFill="1" applyBorder="1" applyAlignment="1">
      <alignment horizontal="center"/>
    </xf>
    <xf numFmtId="0" fontId="8" fillId="0" borderId="0" xfId="1" applyFont="1" applyFill="1" applyBorder="1" applyAlignment="1">
      <alignment horizontal="left" indent="2"/>
    </xf>
    <xf numFmtId="0" fontId="8" fillId="0" borderId="0" xfId="1" applyFont="1" applyFill="1" applyBorder="1" applyAlignment="1">
      <alignment horizontal="left" indent="3"/>
    </xf>
    <xf numFmtId="0" fontId="8" fillId="0" borderId="0" xfId="1" applyFill="1" applyBorder="1" applyAlignment="1">
      <alignment horizontal="left" indent="2"/>
    </xf>
    <xf numFmtId="0" fontId="8" fillId="0" borderId="0" xfId="1" applyFill="1" applyBorder="1" applyAlignment="1">
      <alignment horizontal="left" indent="1"/>
    </xf>
    <xf numFmtId="9" fontId="10" fillId="0" borderId="0" xfId="2" applyNumberFormat="1" applyFont="1" applyFill="1" applyBorder="1" applyAlignment="1">
      <alignment horizontal="center"/>
    </xf>
    <xf numFmtId="0" fontId="10" fillId="0" borderId="4" xfId="1" applyFont="1" applyFill="1" applyBorder="1" applyAlignment="1">
      <alignment horizontal="left"/>
    </xf>
    <xf numFmtId="3" fontId="26" fillId="0" borderId="4" xfId="1" applyNumberFormat="1" applyFont="1" applyFill="1" applyBorder="1" applyAlignment="1">
      <alignment horizontal="right"/>
    </xf>
    <xf numFmtId="9" fontId="26" fillId="0" borderId="4" xfId="2" applyNumberFormat="1" applyFont="1" applyFill="1" applyBorder="1" applyAlignment="1">
      <alignment horizontal="center"/>
    </xf>
    <xf numFmtId="0" fontId="1" fillId="0" borderId="0" xfId="0" applyFont="1" applyAlignment="1">
      <alignment horizontal="left" vertical="top" wrapText="1"/>
    </xf>
    <xf numFmtId="0" fontId="11" fillId="0" borderId="0" xfId="1" applyFont="1" applyAlignment="1">
      <alignment horizontal="right"/>
    </xf>
    <xf numFmtId="0" fontId="10" fillId="0" borderId="0" xfId="1" applyFont="1" applyAlignment="1">
      <alignment horizontal="center"/>
    </xf>
    <xf numFmtId="0" fontId="10" fillId="0" borderId="11" xfId="1" applyFont="1" applyFill="1" applyBorder="1" applyAlignment="1"/>
    <xf numFmtId="0" fontId="10" fillId="0" borderId="12" xfId="1" applyFont="1" applyFill="1" applyBorder="1" applyAlignment="1"/>
    <xf numFmtId="0" fontId="11" fillId="0" borderId="12" xfId="1" applyFont="1" applyFill="1" applyBorder="1"/>
    <xf numFmtId="0" fontId="11" fillId="0" borderId="12" xfId="1" applyFont="1" applyFill="1" applyBorder="1" applyAlignment="1">
      <alignment horizontal="left" indent="1"/>
    </xf>
    <xf numFmtId="0" fontId="11" fillId="0" borderId="12" xfId="1" applyFont="1" applyFill="1" applyBorder="1" applyAlignment="1">
      <alignment horizontal="left" indent="2"/>
    </xf>
    <xf numFmtId="0" fontId="11" fillId="0" borderId="12" xfId="1" applyFont="1" applyFill="1" applyBorder="1" applyAlignment="1">
      <alignment horizontal="left" indent="3"/>
    </xf>
    <xf numFmtId="9" fontId="11" fillId="0" borderId="13" xfId="2" applyNumberFormat="1" applyFont="1" applyFill="1" applyBorder="1" applyAlignment="1">
      <alignment horizontal="center"/>
    </xf>
    <xf numFmtId="0" fontId="10" fillId="0" borderId="14" xfId="1" applyFont="1" applyFill="1" applyBorder="1" applyAlignment="1">
      <alignment horizontal="left"/>
    </xf>
    <xf numFmtId="3" fontId="11" fillId="0" borderId="15" xfId="1" applyNumberFormat="1" applyFont="1" applyFill="1" applyBorder="1" applyAlignment="1">
      <alignment horizontal="right"/>
    </xf>
    <xf numFmtId="9" fontId="10" fillId="0" borderId="15" xfId="2" applyNumberFormat="1" applyFont="1" applyFill="1" applyBorder="1" applyAlignment="1">
      <alignment horizontal="center"/>
    </xf>
    <xf numFmtId="0" fontId="10" fillId="0" borderId="14" xfId="1" applyFont="1" applyFill="1" applyBorder="1" applyAlignment="1"/>
    <xf numFmtId="0" fontId="11" fillId="0" borderId="11" xfId="1" applyFont="1" applyFill="1" applyBorder="1" applyAlignment="1">
      <alignment horizontal="left" vertical="center"/>
    </xf>
    <xf numFmtId="9" fontId="11" fillId="0" borderId="13" xfId="2" applyFont="1" applyFill="1" applyBorder="1" applyAlignment="1">
      <alignment horizontal="center"/>
    </xf>
    <xf numFmtId="9" fontId="10" fillId="0" borderId="16" xfId="2" applyNumberFormat="1" applyFont="1" applyFill="1" applyBorder="1" applyAlignment="1">
      <alignment horizontal="center"/>
    </xf>
    <xf numFmtId="0" fontId="10" fillId="0" borderId="27" xfId="1" applyFont="1" applyFill="1" applyBorder="1" applyAlignment="1"/>
    <xf numFmtId="0" fontId="11" fillId="0" borderId="20" xfId="1" applyFont="1" applyFill="1" applyBorder="1" applyAlignment="1">
      <alignment horizontal="center"/>
    </xf>
    <xf numFmtId="0" fontId="10" fillId="0" borderId="20" xfId="1" applyFont="1" applyBorder="1" applyAlignment="1">
      <alignment horizontal="center" wrapText="1"/>
    </xf>
    <xf numFmtId="0" fontId="10" fillId="0" borderId="28" xfId="1" applyFont="1" applyBorder="1" applyAlignment="1">
      <alignment horizontal="center" wrapText="1"/>
    </xf>
    <xf numFmtId="0" fontId="8" fillId="0" borderId="29" xfId="1" applyBorder="1"/>
    <xf numFmtId="0" fontId="11" fillId="0" borderId="30" xfId="1" applyFont="1" applyFill="1" applyBorder="1" applyAlignment="1">
      <alignment horizontal="center"/>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0" borderId="0" xfId="1" applyFont="1" applyAlignment="1">
      <alignment horizontal="left"/>
    </xf>
    <xf numFmtId="0" fontId="10" fillId="0" borderId="37" xfId="1" applyFont="1" applyFill="1" applyBorder="1" applyAlignment="1"/>
    <xf numFmtId="0" fontId="10" fillId="0" borderId="38" xfId="1" applyFont="1" applyFill="1" applyBorder="1" applyAlignment="1"/>
    <xf numFmtId="0" fontId="10" fillId="0" borderId="39" xfId="1" applyFont="1" applyFill="1" applyBorder="1" applyAlignment="1"/>
    <xf numFmtId="0" fontId="11" fillId="0" borderId="44" xfId="1" applyFont="1" applyFill="1" applyBorder="1" applyAlignment="1">
      <alignment horizontal="left" indent="2"/>
    </xf>
    <xf numFmtId="0" fontId="11" fillId="0" borderId="44" xfId="1" applyFont="1" applyFill="1" applyBorder="1" applyAlignment="1">
      <alignment horizontal="left" indent="3"/>
    </xf>
    <xf numFmtId="0" fontId="11" fillId="0" borderId="44" xfId="1" applyFont="1" applyFill="1" applyBorder="1" applyAlignment="1">
      <alignment horizontal="left" indent="1"/>
    </xf>
    <xf numFmtId="0" fontId="10" fillId="0" borderId="46" xfId="1" applyFont="1" applyFill="1" applyBorder="1" applyAlignment="1">
      <alignment horizontal="left"/>
    </xf>
    <xf numFmtId="0" fontId="11" fillId="0" borderId="12" xfId="1" applyFont="1" applyFill="1" applyBorder="1" applyAlignment="1">
      <alignment horizontal="left" indent="4"/>
    </xf>
    <xf numFmtId="0" fontId="27" fillId="0" borderId="0" xfId="0" applyFont="1" applyAlignment="1">
      <alignment horizontal="left" vertical="center"/>
    </xf>
    <xf numFmtId="0" fontId="8" fillId="0" borderId="0" xfId="1" applyAlignment="1"/>
    <xf numFmtId="0" fontId="1" fillId="0" borderId="0" xfId="0" applyFont="1" applyBorder="1" applyAlignment="1">
      <alignment vertical="center"/>
    </xf>
    <xf numFmtId="14" fontId="1" fillId="0" borderId="0" xfId="0" applyNumberFormat="1" applyFont="1" applyBorder="1" applyAlignment="1">
      <alignment horizontal="left" vertical="center" wrapText="1"/>
    </xf>
    <xf numFmtId="0" fontId="32" fillId="0" borderId="0" xfId="1" applyFont="1"/>
    <xf numFmtId="0" fontId="32" fillId="0" borderId="0" xfId="1" applyFont="1" applyFill="1" applyBorder="1"/>
    <xf numFmtId="0" fontId="1" fillId="0" borderId="0" xfId="0" applyFont="1" applyAlignment="1">
      <alignment vertical="top"/>
    </xf>
    <xf numFmtId="0" fontId="3" fillId="0" borderId="49" xfId="0" applyFont="1" applyBorder="1"/>
    <xf numFmtId="0" fontId="1" fillId="0" borderId="9" xfId="0" applyFont="1" applyBorder="1"/>
    <xf numFmtId="0" fontId="5" fillId="0" borderId="9" xfId="0" applyFont="1" applyBorder="1"/>
    <xf numFmtId="0" fontId="1" fillId="0" borderId="9" xfId="0" applyFont="1" applyBorder="1" applyAlignment="1">
      <alignment horizontal="center"/>
    </xf>
    <xf numFmtId="0" fontId="3" fillId="0" borderId="51" xfId="0" applyFont="1" applyBorder="1"/>
    <xf numFmtId="0" fontId="1" fillId="0" borderId="0" xfId="0" applyFont="1" applyBorder="1" applyAlignment="1">
      <alignment horizontal="center" vertical="center"/>
    </xf>
    <xf numFmtId="9" fontId="4" fillId="2" borderId="52" xfId="0" applyNumberFormat="1" applyFont="1" applyFill="1" applyBorder="1" applyAlignment="1">
      <alignment horizontal="center" vertical="center"/>
    </xf>
    <xf numFmtId="0" fontId="1" fillId="0" borderId="53" xfId="0" applyFont="1" applyBorder="1"/>
    <xf numFmtId="0" fontId="1" fillId="0" borderId="7" xfId="0" applyFont="1" applyBorder="1"/>
    <xf numFmtId="0" fontId="6" fillId="0" borderId="54" xfId="0" applyFont="1" applyBorder="1" applyAlignment="1">
      <alignment horizontal="center"/>
    </xf>
    <xf numFmtId="0" fontId="32" fillId="0" borderId="51" xfId="0" applyFont="1" applyBorder="1"/>
    <xf numFmtId="0" fontId="1" fillId="0" borderId="52" xfId="0" applyFont="1" applyBorder="1"/>
    <xf numFmtId="0" fontId="1" fillId="0" borderId="54" xfId="0" applyFont="1" applyBorder="1"/>
    <xf numFmtId="0" fontId="32" fillId="0" borderId="0" xfId="1" applyFont="1" applyBorder="1"/>
    <xf numFmtId="0" fontId="8" fillId="0" borderId="55" xfId="1" applyFont="1" applyFill="1" applyBorder="1" applyAlignment="1">
      <alignment horizontal="left" indent="1"/>
    </xf>
    <xf numFmtId="3" fontId="8" fillId="0" borderId="56" xfId="1" applyNumberFormat="1" applyFont="1" applyFill="1" applyBorder="1" applyAlignment="1">
      <alignment horizontal="right"/>
    </xf>
    <xf numFmtId="9" fontId="0" fillId="0" borderId="57" xfId="2" applyNumberFormat="1" applyFont="1" applyFill="1" applyBorder="1" applyAlignment="1">
      <alignment horizontal="center"/>
    </xf>
    <xf numFmtId="0" fontId="8" fillId="0" borderId="58" xfId="1" applyFont="1" applyFill="1" applyBorder="1" applyAlignment="1">
      <alignment horizontal="left" indent="2"/>
    </xf>
    <xf numFmtId="9" fontId="0" fillId="0" borderId="59" xfId="2" applyNumberFormat="1" applyFont="1" applyFill="1" applyBorder="1" applyAlignment="1">
      <alignment horizontal="center"/>
    </xf>
    <xf numFmtId="0" fontId="8" fillId="0" borderId="58" xfId="1" applyFont="1" applyFill="1" applyBorder="1" applyAlignment="1">
      <alignment horizontal="left" indent="3"/>
    </xf>
    <xf numFmtId="0" fontId="8" fillId="0" borderId="58" xfId="1" applyFill="1" applyBorder="1" applyAlignment="1">
      <alignment horizontal="left" indent="2"/>
    </xf>
    <xf numFmtId="0" fontId="8" fillId="0" borderId="58" xfId="1" applyFill="1" applyBorder="1" applyAlignment="1">
      <alignment horizontal="left" indent="1"/>
    </xf>
    <xf numFmtId="0" fontId="10" fillId="0" borderId="58" xfId="1" applyFont="1" applyFill="1" applyBorder="1"/>
    <xf numFmtId="9" fontId="10" fillId="0" borderId="59" xfId="2" applyNumberFormat="1" applyFont="1" applyFill="1" applyBorder="1" applyAlignment="1">
      <alignment horizontal="center"/>
    </xf>
    <xf numFmtId="0" fontId="8" fillId="0" borderId="58" xfId="1" applyBorder="1"/>
    <xf numFmtId="0" fontId="8" fillId="0" borderId="59" xfId="1" applyBorder="1"/>
    <xf numFmtId="0" fontId="32" fillId="0" borderId="60" xfId="1" applyFont="1" applyBorder="1" applyAlignment="1">
      <alignment vertical="top"/>
    </xf>
    <xf numFmtId="0" fontId="32" fillId="0" borderId="61" xfId="1" applyFont="1" applyFill="1" applyBorder="1"/>
    <xf numFmtId="0" fontId="8" fillId="0" borderId="62" xfId="1" applyBorder="1" applyAlignment="1"/>
    <xf numFmtId="0" fontId="32" fillId="0" borderId="60" xfId="1" applyFont="1" applyBorder="1"/>
    <xf numFmtId="0" fontId="5" fillId="0" borderId="0" xfId="0" applyFont="1" applyBorder="1"/>
    <xf numFmtId="0" fontId="1" fillId="0" borderId="0" xfId="0" applyFont="1" applyBorder="1" applyAlignment="1">
      <alignment horizontal="center"/>
    </xf>
    <xf numFmtId="0" fontId="4" fillId="2" borderId="50" xfId="0" applyNumberFormat="1" applyFont="1" applyFill="1" applyBorder="1" applyAlignment="1">
      <alignment horizontal="center" vertical="center"/>
    </xf>
    <xf numFmtId="0" fontId="3" fillId="0" borderId="55" xfId="0" applyFont="1" applyBorder="1"/>
    <xf numFmtId="0" fontId="1" fillId="0" borderId="56" xfId="0" applyFont="1" applyBorder="1"/>
    <xf numFmtId="0" fontId="5" fillId="0" borderId="56" xfId="0" applyFont="1" applyBorder="1"/>
    <xf numFmtId="0" fontId="4" fillId="2" borderId="56" xfId="0" applyFont="1" applyFill="1" applyBorder="1" applyAlignment="1">
      <alignment horizontal="center" vertical="center"/>
    </xf>
    <xf numFmtId="0" fontId="1" fillId="0" borderId="57" xfId="0" applyFont="1" applyBorder="1"/>
    <xf numFmtId="0" fontId="5" fillId="0" borderId="58" xfId="0" applyFont="1" applyBorder="1"/>
    <xf numFmtId="0" fontId="1" fillId="0" borderId="59" xfId="0" applyFont="1" applyBorder="1"/>
    <xf numFmtId="0" fontId="1" fillId="0" borderId="58" xfId="0" applyFont="1" applyBorder="1"/>
    <xf numFmtId="0" fontId="3" fillId="0" borderId="58" xfId="0" applyFont="1" applyBorder="1"/>
    <xf numFmtId="9" fontId="4" fillId="2" borderId="0" xfId="0" applyNumberFormat="1" applyFont="1" applyFill="1" applyBorder="1" applyAlignment="1">
      <alignment horizontal="center" vertical="center"/>
    </xf>
    <xf numFmtId="0" fontId="1" fillId="0" borderId="60" xfId="0" applyFont="1" applyBorder="1" applyAlignment="1">
      <alignment vertical="center"/>
    </xf>
    <xf numFmtId="0" fontId="1" fillId="0" borderId="61" xfId="0" applyFont="1" applyBorder="1"/>
    <xf numFmtId="0" fontId="1" fillId="0" borderId="61" xfId="0" applyFont="1" applyBorder="1" applyAlignment="1">
      <alignment horizontal="left" vertical="center" wrapText="1"/>
    </xf>
    <xf numFmtId="0" fontId="1" fillId="0" borderId="62" xfId="0" applyFont="1" applyBorder="1"/>
    <xf numFmtId="0" fontId="1" fillId="0" borderId="0" xfId="0" applyFont="1" applyBorder="1" applyAlignment="1">
      <alignment horizontal="left" vertical="center" wrapText="1"/>
    </xf>
    <xf numFmtId="0" fontId="3" fillId="0" borderId="0" xfId="0" applyFont="1" applyBorder="1"/>
    <xf numFmtId="0" fontId="4" fillId="2" borderId="0" xfId="0" applyFont="1" applyFill="1" applyBorder="1" applyAlignment="1">
      <alignment horizontal="center" vertical="center"/>
    </xf>
    <xf numFmtId="0" fontId="4" fillId="2" borderId="0" xfId="0" applyFont="1" applyFill="1" applyBorder="1" applyAlignment="1">
      <alignment horizontal="center"/>
    </xf>
    <xf numFmtId="9" fontId="17" fillId="0" borderId="4" xfId="4" applyFont="1" applyFill="1" applyBorder="1" applyAlignment="1">
      <alignment horizontal="center"/>
    </xf>
    <xf numFmtId="9" fontId="10" fillId="0" borderId="4" xfId="4" applyFont="1" applyFill="1" applyBorder="1" applyAlignment="1">
      <alignment horizontal="center"/>
    </xf>
    <xf numFmtId="0" fontId="1" fillId="0" borderId="4" xfId="0" applyFont="1" applyBorder="1" applyAlignment="1">
      <alignment vertical="top"/>
    </xf>
    <xf numFmtId="0" fontId="11" fillId="0" borderId="4" xfId="1" applyFont="1" applyFill="1" applyBorder="1" applyAlignment="1">
      <alignment horizontal="left" vertical="top" wrapText="1" indent="1"/>
    </xf>
    <xf numFmtId="0" fontId="11" fillId="0" borderId="4" xfId="1" applyFont="1" applyFill="1" applyBorder="1" applyAlignment="1">
      <alignment horizontal="left" vertical="top" wrapText="1" indent="3"/>
    </xf>
    <xf numFmtId="0" fontId="11" fillId="0" borderId="4" xfId="1" applyFont="1" applyBorder="1" applyAlignment="1">
      <alignment horizontal="center" wrapText="1"/>
    </xf>
    <xf numFmtId="0" fontId="10" fillId="0" borderId="4" xfId="1" applyFont="1" applyFill="1" applyBorder="1" applyAlignment="1">
      <alignment horizontal="left" vertical="top" wrapText="1"/>
    </xf>
    <xf numFmtId="9" fontId="10" fillId="0" borderId="4" xfId="2" applyNumberFormat="1" applyFont="1" applyFill="1" applyBorder="1" applyAlignment="1">
      <alignment horizontal="center" vertical="center"/>
    </xf>
    <xf numFmtId="3" fontId="15" fillId="4" borderId="4" xfId="1" applyNumberFormat="1" applyFont="1" applyFill="1" applyBorder="1" applyAlignment="1">
      <alignment horizontal="center"/>
    </xf>
    <xf numFmtId="49" fontId="11" fillId="0" borderId="4" xfId="1" applyNumberFormat="1" applyFont="1" applyFill="1" applyBorder="1" applyAlignment="1">
      <alignment horizontal="center" vertical="center"/>
    </xf>
    <xf numFmtId="49" fontId="11" fillId="4" borderId="4" xfId="1" applyNumberFormat="1" applyFont="1" applyFill="1" applyBorder="1" applyAlignment="1">
      <alignment horizontal="center" vertical="center"/>
    </xf>
    <xf numFmtId="3" fontId="11" fillId="4" borderId="4" xfId="1" applyNumberFormat="1" applyFont="1" applyFill="1" applyBorder="1" applyAlignment="1">
      <alignment horizontal="right" vertical="center"/>
    </xf>
    <xf numFmtId="3" fontId="15" fillId="4" borderId="4" xfId="1" applyNumberFormat="1" applyFont="1" applyFill="1" applyBorder="1" applyAlignment="1">
      <alignment horizontal="center" vertical="center"/>
    </xf>
    <xf numFmtId="9" fontId="11" fillId="0" borderId="4" xfId="4" applyFont="1" applyFill="1" applyBorder="1" applyAlignment="1">
      <alignment horizontal="center" vertical="center"/>
    </xf>
    <xf numFmtId="9" fontId="11" fillId="4" borderId="4" xfId="4" applyFont="1" applyFill="1" applyBorder="1" applyAlignment="1">
      <alignment horizontal="center" vertical="center"/>
    </xf>
    <xf numFmtId="164" fontId="10" fillId="0" borderId="4" xfId="2" applyNumberFormat="1" applyFont="1" applyFill="1" applyBorder="1" applyAlignment="1">
      <alignment horizontal="center" vertical="center"/>
    </xf>
    <xf numFmtId="9" fontId="17" fillId="0" borderId="4" xfId="4" applyFont="1" applyFill="1" applyBorder="1" applyAlignment="1">
      <alignment horizontal="center" vertical="center"/>
    </xf>
    <xf numFmtId="9" fontId="10" fillId="0" borderId="4" xfId="4" applyFont="1" applyFill="1" applyBorder="1" applyAlignment="1">
      <alignment horizontal="center" vertical="center"/>
    </xf>
    <xf numFmtId="0" fontId="8" fillId="0" borderId="4" xfId="1" applyBorder="1"/>
    <xf numFmtId="9" fontId="10" fillId="0" borderId="4" xfId="1" applyNumberFormat="1" applyFont="1" applyFill="1" applyBorder="1" applyAlignment="1">
      <alignment horizontal="center" vertical="center"/>
    </xf>
    <xf numFmtId="0" fontId="7" fillId="0" borderId="4" xfId="0" applyFont="1" applyBorder="1" applyAlignment="1">
      <alignment horizontal="center" wrapText="1"/>
    </xf>
    <xf numFmtId="14" fontId="6" fillId="0" borderId="0" xfId="0" applyNumberFormat="1" applyFont="1" applyBorder="1" applyAlignment="1">
      <alignment horizontal="left" vertical="center" wrapText="1"/>
    </xf>
    <xf numFmtId="14" fontId="6" fillId="0" borderId="0" xfId="0" applyNumberFormat="1" applyFont="1" applyAlignment="1">
      <alignment horizontal="left"/>
    </xf>
    <xf numFmtId="0" fontId="6" fillId="0" borderId="0" xfId="0" applyFont="1"/>
    <xf numFmtId="9" fontId="35" fillId="0" borderId="4" xfId="4" applyFont="1" applyFill="1" applyBorder="1" applyAlignment="1">
      <alignment horizontal="center" vertical="center"/>
    </xf>
    <xf numFmtId="0" fontId="8" fillId="0" borderId="0" xfId="1" applyAlignment="1">
      <alignment wrapText="1"/>
    </xf>
    <xf numFmtId="1" fontId="4" fillId="2" borderId="0" xfId="0" applyNumberFormat="1"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1" fillId="0" borderId="63" xfId="0" applyFont="1" applyBorder="1" applyAlignment="1">
      <alignment horizontal="center"/>
    </xf>
    <xf numFmtId="0" fontId="11" fillId="0" borderId="4" xfId="1" applyFont="1" applyFill="1" applyBorder="1" applyAlignment="1">
      <alignment horizontal="left" wrapText="1" indent="1"/>
    </xf>
    <xf numFmtId="9" fontId="10" fillId="4" borderId="4" xfId="2" applyNumberFormat="1" applyFont="1" applyFill="1" applyBorder="1" applyAlignment="1">
      <alignment horizontal="center" vertical="center"/>
    </xf>
    <xf numFmtId="0" fontId="8" fillId="4" borderId="4" xfId="1" applyFill="1" applyBorder="1"/>
    <xf numFmtId="3" fontId="15" fillId="0" borderId="0" xfId="1" applyNumberFormat="1" applyFont="1" applyFill="1" applyBorder="1" applyAlignment="1">
      <alignment horizontal="center"/>
    </xf>
    <xf numFmtId="0" fontId="11" fillId="0" borderId="0" xfId="1" applyFont="1" applyFill="1" applyBorder="1" applyAlignment="1">
      <alignment horizontal="center"/>
    </xf>
    <xf numFmtId="2" fontId="11" fillId="0" borderId="0" xfId="1" applyNumberFormat="1" applyFont="1" applyFill="1" applyBorder="1" applyAlignment="1">
      <alignment horizontal="center"/>
    </xf>
    <xf numFmtId="9" fontId="11" fillId="0" borderId="0" xfId="4" applyFont="1" applyFill="1" applyBorder="1" applyAlignment="1">
      <alignment horizontal="center"/>
    </xf>
    <xf numFmtId="0" fontId="32" fillId="0" borderId="0" xfId="1" applyFont="1" applyFill="1" applyBorder="1" applyAlignment="1"/>
    <xf numFmtId="0" fontId="32" fillId="0" borderId="0" xfId="1" applyFont="1" applyBorder="1" applyAlignment="1">
      <alignment vertical="top"/>
    </xf>
    <xf numFmtId="0" fontId="8" fillId="0" borderId="0" xfId="1" applyBorder="1" applyAlignment="1"/>
    <xf numFmtId="0" fontId="8" fillId="0" borderId="0" xfId="1" applyFill="1" applyBorder="1" applyAlignment="1"/>
    <xf numFmtId="1" fontId="4" fillId="2" borderId="50" xfId="0" applyNumberFormat="1" applyFont="1" applyFill="1" applyBorder="1" applyAlignment="1">
      <alignment horizontal="center" vertical="center"/>
    </xf>
    <xf numFmtId="0" fontId="1" fillId="0" borderId="9" xfId="0" applyFont="1" applyBorder="1" applyAlignment="1">
      <alignment horizontal="center" vertical="center"/>
    </xf>
    <xf numFmtId="9" fontId="4" fillId="2" borderId="50" xfId="0" applyNumberFormat="1" applyFont="1" applyFill="1" applyBorder="1" applyAlignment="1">
      <alignment horizontal="center" vertical="center"/>
    </xf>
    <xf numFmtId="0" fontId="38" fillId="0" borderId="0" xfId="0" applyFont="1" applyBorder="1"/>
    <xf numFmtId="1" fontId="4" fillId="0" borderId="0" xfId="0" applyNumberFormat="1" applyFont="1" applyFill="1" applyBorder="1" applyAlignment="1">
      <alignment horizontal="center" vertical="center"/>
    </xf>
    <xf numFmtId="0" fontId="8" fillId="0" borderId="0" xfId="1" applyAlignment="1">
      <alignment horizontal="center" vertical="center"/>
    </xf>
    <xf numFmtId="0" fontId="1" fillId="0" borderId="10" xfId="0" applyFont="1" applyBorder="1" applyAlignment="1">
      <alignment horizontal="center"/>
    </xf>
    <xf numFmtId="0" fontId="1" fillId="0" borderId="63" xfId="0" applyFont="1" applyBorder="1" applyAlignment="1">
      <alignment horizontal="center"/>
    </xf>
    <xf numFmtId="0" fontId="18" fillId="0" borderId="0" xfId="1" applyFont="1" applyAlignment="1">
      <alignment wrapText="1"/>
    </xf>
    <xf numFmtId="0" fontId="32" fillId="0" borderId="10" xfId="1" applyFont="1" applyBorder="1" applyAlignment="1">
      <alignment horizontal="center"/>
    </xf>
    <xf numFmtId="0" fontId="32" fillId="0" borderId="63" xfId="1" applyFont="1" applyBorder="1" applyAlignment="1">
      <alignment horizontal="center"/>
    </xf>
    <xf numFmtId="0" fontId="37" fillId="0" borderId="0" xfId="0" applyFont="1" applyAlignment="1">
      <alignment horizontal="left" vertical="center" textRotation="90"/>
    </xf>
    <xf numFmtId="3" fontId="11" fillId="0" borderId="18" xfId="1" applyNumberFormat="1" applyFont="1" applyFill="1" applyBorder="1" applyAlignment="1">
      <alignment horizontal="right" vertical="center"/>
    </xf>
    <xf numFmtId="3" fontId="11" fillId="0" borderId="26" xfId="1" applyNumberFormat="1" applyFont="1" applyFill="1" applyBorder="1" applyAlignment="1">
      <alignment horizontal="right" vertical="center"/>
    </xf>
    <xf numFmtId="3" fontId="11" fillId="0" borderId="23" xfId="1" applyNumberFormat="1" applyFont="1" applyFill="1" applyBorder="1" applyAlignment="1">
      <alignment horizontal="left"/>
    </xf>
    <xf numFmtId="3" fontId="11" fillId="0" borderId="24" xfId="1" applyNumberFormat="1" applyFont="1" applyFill="1" applyBorder="1" applyAlignment="1">
      <alignment horizontal="left"/>
    </xf>
    <xf numFmtId="9" fontId="11" fillId="0" borderId="10" xfId="2" applyNumberFormat="1" applyFont="1" applyFill="1" applyBorder="1" applyAlignment="1">
      <alignment horizontal="center"/>
    </xf>
    <xf numFmtId="9" fontId="11" fillId="0" borderId="25" xfId="2" applyNumberFormat="1" applyFont="1" applyFill="1" applyBorder="1" applyAlignment="1">
      <alignment horizontal="center"/>
    </xf>
    <xf numFmtId="9" fontId="11" fillId="0" borderId="17" xfId="2" applyNumberFormat="1" applyFont="1" applyFill="1" applyBorder="1" applyAlignment="1">
      <alignment horizontal="center"/>
    </xf>
    <xf numFmtId="3" fontId="11" fillId="0" borderId="10" xfId="1" applyNumberFormat="1" applyFont="1" applyFill="1" applyBorder="1" applyAlignment="1">
      <alignment horizontal="center"/>
    </xf>
    <xf numFmtId="3" fontId="11" fillId="0" borderId="25" xfId="1" applyNumberFormat="1" applyFont="1" applyFill="1" applyBorder="1" applyAlignment="1">
      <alignment horizontal="center"/>
    </xf>
    <xf numFmtId="3" fontId="11" fillId="0" borderId="17" xfId="1" applyNumberFormat="1" applyFont="1" applyFill="1" applyBorder="1" applyAlignment="1">
      <alignment horizontal="center"/>
    </xf>
    <xf numFmtId="9" fontId="10" fillId="0" borderId="18" xfId="2" applyNumberFormat="1" applyFont="1" applyFill="1" applyBorder="1" applyAlignment="1">
      <alignment horizontal="center"/>
    </xf>
    <xf numFmtId="9" fontId="10" fillId="0" borderId="26" xfId="2" applyNumberFormat="1" applyFont="1" applyFill="1" applyBorder="1" applyAlignment="1">
      <alignment horizontal="center"/>
    </xf>
    <xf numFmtId="9" fontId="10" fillId="0" borderId="19" xfId="2" applyNumberFormat="1" applyFont="1" applyFill="1" applyBorder="1" applyAlignment="1">
      <alignment horizontal="center"/>
    </xf>
    <xf numFmtId="0" fontId="11" fillId="0" borderId="21" xfId="1" applyFont="1" applyFill="1" applyBorder="1" applyAlignment="1">
      <alignment horizontal="right" vertical="center"/>
    </xf>
    <xf numFmtId="0" fontId="11" fillId="0" borderId="23" xfId="1" applyFont="1" applyFill="1" applyBorder="1" applyAlignment="1">
      <alignment horizontal="right" vertical="center"/>
    </xf>
    <xf numFmtId="0" fontId="11" fillId="0" borderId="10" xfId="1" applyFont="1" applyFill="1" applyBorder="1" applyAlignment="1">
      <alignment horizontal="right" vertical="center"/>
    </xf>
    <xf numFmtId="0" fontId="11" fillId="0" borderId="25" xfId="1" applyFont="1" applyFill="1" applyBorder="1" applyAlignment="1">
      <alignment horizontal="right" vertical="center"/>
    </xf>
    <xf numFmtId="0" fontId="11" fillId="5" borderId="5" xfId="1" applyFont="1" applyFill="1" applyBorder="1" applyAlignment="1">
      <alignment horizontal="left"/>
    </xf>
    <xf numFmtId="0" fontId="11" fillId="0" borderId="6" xfId="1" applyFont="1" applyBorder="1" applyAlignment="1"/>
    <xf numFmtId="0" fontId="21" fillId="5" borderId="5" xfId="3" applyFont="1" applyFill="1" applyBorder="1" applyAlignment="1" applyProtection="1">
      <alignment horizontal="left"/>
    </xf>
    <xf numFmtId="0" fontId="15" fillId="0" borderId="0" xfId="1" applyFont="1" applyAlignment="1">
      <alignment wrapText="1"/>
    </xf>
    <xf numFmtId="0" fontId="22" fillId="0" borderId="0" xfId="1" applyFont="1" applyAlignment="1">
      <alignment wrapText="1"/>
    </xf>
    <xf numFmtId="0" fontId="15" fillId="0" borderId="0" xfId="1" applyFont="1" applyAlignment="1">
      <alignment horizontal="center" vertical="center"/>
    </xf>
    <xf numFmtId="0" fontId="11" fillId="0" borderId="9" xfId="1" applyFont="1" applyBorder="1" applyAlignment="1">
      <alignment horizontal="center"/>
    </xf>
    <xf numFmtId="0" fontId="11" fillId="0" borderId="8" xfId="1" applyFont="1" applyFill="1" applyBorder="1" applyAlignment="1">
      <alignment horizontal="center"/>
    </xf>
    <xf numFmtId="0" fontId="11" fillId="0" borderId="9" xfId="1" applyFont="1" applyFill="1" applyBorder="1" applyAlignment="1">
      <alignment horizontal="center"/>
    </xf>
    <xf numFmtId="0" fontId="11" fillId="5" borderId="5" xfId="1" applyFont="1" applyFill="1" applyBorder="1" applyAlignment="1"/>
    <xf numFmtId="0" fontId="11" fillId="0" borderId="21" xfId="1" applyFont="1" applyFill="1" applyBorder="1" applyAlignment="1">
      <alignment horizontal="center"/>
    </xf>
    <xf numFmtId="0" fontId="11" fillId="0" borderId="23" xfId="1" applyFont="1" applyFill="1" applyBorder="1" applyAlignment="1">
      <alignment horizontal="center"/>
    </xf>
    <xf numFmtId="0" fontId="11" fillId="0" borderId="24" xfId="1" applyFont="1" applyFill="1" applyBorder="1" applyAlignment="1">
      <alignment horizontal="center"/>
    </xf>
    <xf numFmtId="0" fontId="11" fillId="0" borderId="26" xfId="1" applyFont="1" applyFill="1" applyBorder="1" applyAlignment="1">
      <alignment horizontal="left" vertical="center"/>
    </xf>
    <xf numFmtId="0" fontId="11" fillId="0" borderId="19" xfId="1" applyFont="1" applyFill="1" applyBorder="1" applyAlignment="1">
      <alignment horizontal="left" vertical="center"/>
    </xf>
    <xf numFmtId="9" fontId="10" fillId="0" borderId="18" xfId="4" applyFont="1" applyFill="1" applyBorder="1" applyAlignment="1">
      <alignment horizontal="center"/>
    </xf>
    <xf numFmtId="9" fontId="10" fillId="0" borderId="19" xfId="4" applyFont="1" applyFill="1" applyBorder="1" applyAlignment="1">
      <alignment horizontal="center"/>
    </xf>
    <xf numFmtId="9" fontId="11" fillId="0" borderId="10" xfId="4" applyFont="1" applyFill="1" applyBorder="1" applyAlignment="1">
      <alignment horizontal="center"/>
    </xf>
    <xf numFmtId="9" fontId="11" fillId="0" borderId="17" xfId="4" applyFont="1" applyFill="1" applyBorder="1" applyAlignment="1">
      <alignment horizontal="center"/>
    </xf>
    <xf numFmtId="0" fontId="10" fillId="0" borderId="40" xfId="1" applyFont="1" applyBorder="1" applyAlignment="1">
      <alignment horizontal="center" vertical="center" wrapText="1"/>
    </xf>
    <xf numFmtId="0" fontId="10" fillId="0" borderId="41" xfId="1" applyFont="1" applyBorder="1" applyAlignment="1">
      <alignment horizontal="center" vertical="center" wrapText="1"/>
    </xf>
    <xf numFmtId="0" fontId="11" fillId="0" borderId="42" xfId="1" applyFont="1" applyFill="1" applyBorder="1" applyAlignment="1">
      <alignment horizontal="center"/>
    </xf>
    <xf numFmtId="0" fontId="11" fillId="0" borderId="43" xfId="1" applyFont="1" applyFill="1" applyBorder="1" applyAlignment="1">
      <alignment horizontal="center"/>
    </xf>
    <xf numFmtId="0" fontId="11" fillId="0" borderId="21" xfId="1" applyFont="1" applyBorder="1" applyAlignment="1">
      <alignment horizontal="center" vertical="center"/>
    </xf>
    <xf numFmtId="0" fontId="11" fillId="0" borderId="22" xfId="1" applyFont="1" applyBorder="1" applyAlignment="1">
      <alignment horizontal="center" vertical="center"/>
    </xf>
    <xf numFmtId="0" fontId="11" fillId="0" borderId="21" xfId="1" applyFont="1" applyBorder="1" applyAlignment="1">
      <alignment horizontal="center" wrapText="1"/>
    </xf>
    <xf numFmtId="0" fontId="11" fillId="0" borderId="24" xfId="1" applyFont="1" applyBorder="1" applyAlignment="1">
      <alignment horizontal="center" wrapText="1"/>
    </xf>
    <xf numFmtId="0" fontId="11" fillId="0" borderId="34" xfId="1" applyFont="1" applyFill="1" applyBorder="1" applyAlignment="1">
      <alignment horizontal="right" vertical="center"/>
    </xf>
    <xf numFmtId="3" fontId="11" fillId="0" borderId="34" xfId="1" applyNumberFormat="1" applyFont="1" applyFill="1" applyBorder="1" applyAlignment="1">
      <alignment horizontal="left"/>
    </xf>
    <xf numFmtId="3" fontId="11" fillId="0" borderId="35" xfId="1" applyNumberFormat="1" applyFont="1" applyFill="1" applyBorder="1" applyAlignment="1">
      <alignment horizontal="left"/>
    </xf>
    <xf numFmtId="0" fontId="11" fillId="0" borderId="9" xfId="1" applyFont="1" applyFill="1" applyBorder="1" applyAlignment="1">
      <alignment horizontal="right" vertical="center"/>
    </xf>
    <xf numFmtId="3" fontId="11" fillId="0" borderId="9" xfId="1" applyNumberFormat="1" applyFont="1" applyFill="1" applyBorder="1" applyAlignment="1">
      <alignment horizontal="center"/>
    </xf>
    <xf numFmtId="3" fontId="11" fillId="0" borderId="33" xfId="1" applyNumberFormat="1" applyFont="1" applyFill="1" applyBorder="1" applyAlignment="1">
      <alignment horizontal="center"/>
    </xf>
    <xf numFmtId="0" fontId="30" fillId="0" borderId="36" xfId="1" applyFont="1" applyFill="1" applyBorder="1" applyAlignment="1">
      <alignment horizontal="left" vertical="center"/>
    </xf>
    <xf numFmtId="0" fontId="30" fillId="0" borderId="7" xfId="1" applyFont="1" applyFill="1" applyBorder="1" applyAlignment="1">
      <alignment horizontal="left" vertical="center"/>
    </xf>
    <xf numFmtId="0" fontId="30" fillId="0" borderId="32" xfId="1" applyFont="1" applyFill="1" applyBorder="1" applyAlignment="1">
      <alignment horizontal="left" vertical="center"/>
    </xf>
    <xf numFmtId="9" fontId="10" fillId="0" borderId="47" xfId="2" applyNumberFormat="1" applyFont="1" applyFill="1" applyBorder="1" applyAlignment="1">
      <alignment horizontal="center"/>
    </xf>
    <xf numFmtId="9" fontId="10" fillId="0" borderId="48" xfId="2" applyNumberFormat="1" applyFont="1" applyFill="1" applyBorder="1" applyAlignment="1">
      <alignment horizontal="center"/>
    </xf>
    <xf numFmtId="9" fontId="11" fillId="0" borderId="0" xfId="2" applyNumberFormat="1" applyFont="1" applyFill="1" applyBorder="1" applyAlignment="1">
      <alignment horizontal="center"/>
    </xf>
    <xf numFmtId="9" fontId="11" fillId="0" borderId="45" xfId="2" applyNumberFormat="1" applyFont="1" applyFill="1" applyBorder="1" applyAlignment="1">
      <alignment horizontal="center"/>
    </xf>
    <xf numFmtId="3" fontId="11" fillId="0" borderId="0" xfId="1" applyNumberFormat="1" applyFont="1" applyFill="1" applyBorder="1" applyAlignment="1">
      <alignment horizontal="center"/>
    </xf>
    <xf numFmtId="3" fontId="11" fillId="0" borderId="45" xfId="1" applyNumberFormat="1" applyFont="1" applyFill="1" applyBorder="1" applyAlignment="1">
      <alignment horizontal="center"/>
    </xf>
    <xf numFmtId="0" fontId="11" fillId="0" borderId="34" xfId="1" applyFont="1" applyFill="1" applyBorder="1" applyAlignment="1">
      <alignment horizontal="center"/>
    </xf>
    <xf numFmtId="0" fontId="11" fillId="0" borderId="35" xfId="1" applyFont="1" applyFill="1" applyBorder="1" applyAlignment="1">
      <alignment horizontal="center"/>
    </xf>
  </cellXfs>
  <cellStyles count="5">
    <cellStyle name="Link" xfId="3" builtinId="8"/>
    <cellStyle name="Prozent" xfId="4" builtinId="5"/>
    <cellStyle name="Prozent 2" xfId="2"/>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'5.2 gestap Balken'!$I$7</c:f>
              <c:strCache>
                <c:ptCount val="1"/>
                <c:pt idx="0">
                  <c:v>Erdgas-KWK</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val>
            <c:numRef>
              <c:f>'5.2 gestap Balken'!$J$7</c:f>
              <c:numCache>
                <c:formatCode>General</c:formatCode>
                <c:ptCount val="1"/>
                <c:pt idx="0">
                  <c:v>45</c:v>
                </c:pt>
              </c:numCache>
            </c:numRef>
          </c:val>
          <c:extLst xmlns:c16r2="http://schemas.microsoft.com/office/drawing/2015/06/chart">
            <c:ext xmlns:c16="http://schemas.microsoft.com/office/drawing/2014/chart" uri="{C3380CC4-5D6E-409C-BE32-E72D297353CC}">
              <c16:uniqueId val="{00000000-BC8E-489C-B1FC-EF8F98175826}"/>
            </c:ext>
          </c:extLst>
        </c:ser>
        <c:ser>
          <c:idx val="1"/>
          <c:order val="1"/>
          <c:tx>
            <c:strRef>
              <c:f>'5.2 gestap Balken'!$I$9</c:f>
              <c:strCache>
                <c:ptCount val="1"/>
                <c:pt idx="0">
                  <c:v>Holz-Kessel</c:v>
                </c:pt>
              </c:strCache>
            </c:strRef>
          </c:tx>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val>
            <c:numRef>
              <c:f>'5.2 gestap Balken'!$J$9</c:f>
              <c:numCache>
                <c:formatCode>General</c:formatCode>
                <c:ptCount val="1"/>
                <c:pt idx="0">
                  <c:v>35</c:v>
                </c:pt>
              </c:numCache>
            </c:numRef>
          </c:val>
          <c:extLst xmlns:c16r2="http://schemas.microsoft.com/office/drawing/2015/06/chart">
            <c:ext xmlns:c16="http://schemas.microsoft.com/office/drawing/2014/chart" uri="{C3380CC4-5D6E-409C-BE32-E72D297353CC}">
              <c16:uniqueId val="{00000001-BC8E-489C-B1FC-EF8F98175826}"/>
            </c:ext>
          </c:extLst>
        </c:ser>
        <c:ser>
          <c:idx val="2"/>
          <c:order val="2"/>
          <c:tx>
            <c:strRef>
              <c:f>'5.2 gestap Balken'!$I$10</c:f>
              <c:strCache>
                <c:ptCount val="1"/>
                <c:pt idx="0">
                  <c:v>Heizöl-Kessel</c:v>
                </c:pt>
              </c:strCache>
            </c:strRef>
          </c:tx>
          <c:spPr>
            <a:solidFill>
              <a:srgbClr val="C0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val>
            <c:numRef>
              <c:f>'5.2 gestap Balken'!$J$10</c:f>
              <c:numCache>
                <c:formatCode>General</c:formatCode>
                <c:ptCount val="1"/>
                <c:pt idx="0">
                  <c:v>20</c:v>
                </c:pt>
              </c:numCache>
            </c:numRef>
          </c:val>
          <c:extLst xmlns:c16r2="http://schemas.microsoft.com/office/drawing/2015/06/chart">
            <c:ext xmlns:c16="http://schemas.microsoft.com/office/drawing/2014/chart" uri="{C3380CC4-5D6E-409C-BE32-E72D297353CC}">
              <c16:uniqueId val="{00000002-BC8E-489C-B1FC-EF8F98175826}"/>
            </c:ext>
          </c:extLst>
        </c:ser>
        <c:dLbls>
          <c:showLegendKey val="0"/>
          <c:showVal val="0"/>
          <c:showCatName val="0"/>
          <c:showSerName val="0"/>
          <c:showPercent val="0"/>
          <c:showBubbleSize val="0"/>
        </c:dLbls>
        <c:gapWidth val="150"/>
        <c:overlap val="100"/>
        <c:axId val="373818800"/>
        <c:axId val="373829392"/>
      </c:barChart>
      <c:catAx>
        <c:axId val="373818800"/>
        <c:scaling>
          <c:orientation val="minMax"/>
        </c:scaling>
        <c:delete val="1"/>
        <c:axPos val="l"/>
        <c:numFmt formatCode="General" sourceLinked="1"/>
        <c:majorTickMark val="none"/>
        <c:minorTickMark val="none"/>
        <c:tickLblPos val="nextTo"/>
        <c:crossAx val="373829392"/>
        <c:crosses val="autoZero"/>
        <c:auto val="1"/>
        <c:lblAlgn val="ctr"/>
        <c:lblOffset val="100"/>
        <c:noMultiLvlLbl val="0"/>
      </c:catAx>
      <c:valAx>
        <c:axId val="37382939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7381880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'5.2 gestap Balken Plan u Bilanz'!$I$7</c:f>
              <c:strCache>
                <c:ptCount val="1"/>
                <c:pt idx="0">
                  <c:v>Erdgas-KWK</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val>
            <c:numRef>
              <c:f>'5.2 gestap Balken Plan u Bilanz'!$J$7</c:f>
              <c:numCache>
                <c:formatCode>General</c:formatCode>
                <c:ptCount val="1"/>
                <c:pt idx="0">
                  <c:v>45</c:v>
                </c:pt>
              </c:numCache>
            </c:numRef>
          </c:val>
          <c:extLst xmlns:c16r2="http://schemas.microsoft.com/office/drawing/2015/06/chart">
            <c:ext xmlns:c16="http://schemas.microsoft.com/office/drawing/2014/chart" uri="{C3380CC4-5D6E-409C-BE32-E72D297353CC}">
              <c16:uniqueId val="{00000000-BC8E-489C-B1FC-EF8F98175826}"/>
            </c:ext>
          </c:extLst>
        </c:ser>
        <c:ser>
          <c:idx val="1"/>
          <c:order val="1"/>
          <c:tx>
            <c:strRef>
              <c:f>'5.2 gestap Balken Plan u Bilanz'!$I$9</c:f>
              <c:strCache>
                <c:ptCount val="1"/>
                <c:pt idx="0">
                  <c:v>Holz-Kessel</c:v>
                </c:pt>
              </c:strCache>
            </c:strRef>
          </c:tx>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val>
            <c:numRef>
              <c:f>'5.2 gestap Balken Plan u Bilanz'!$J$9</c:f>
              <c:numCache>
                <c:formatCode>General</c:formatCode>
                <c:ptCount val="1"/>
                <c:pt idx="0">
                  <c:v>35</c:v>
                </c:pt>
              </c:numCache>
            </c:numRef>
          </c:val>
          <c:extLst xmlns:c16r2="http://schemas.microsoft.com/office/drawing/2015/06/chart">
            <c:ext xmlns:c16="http://schemas.microsoft.com/office/drawing/2014/chart" uri="{C3380CC4-5D6E-409C-BE32-E72D297353CC}">
              <c16:uniqueId val="{00000001-BC8E-489C-B1FC-EF8F98175826}"/>
            </c:ext>
          </c:extLst>
        </c:ser>
        <c:ser>
          <c:idx val="2"/>
          <c:order val="2"/>
          <c:tx>
            <c:strRef>
              <c:f>'5.2 gestap Balken Plan u Bilanz'!$I$10</c:f>
              <c:strCache>
                <c:ptCount val="1"/>
                <c:pt idx="0">
                  <c:v>Heizöl-Kessel</c:v>
                </c:pt>
              </c:strCache>
            </c:strRef>
          </c:tx>
          <c:spPr>
            <a:solidFill>
              <a:srgbClr val="C0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val>
            <c:numRef>
              <c:f>'5.2 gestap Balken Plan u Bilanz'!$J$10</c:f>
              <c:numCache>
                <c:formatCode>General</c:formatCode>
                <c:ptCount val="1"/>
                <c:pt idx="0">
                  <c:v>20</c:v>
                </c:pt>
              </c:numCache>
            </c:numRef>
          </c:val>
          <c:extLst xmlns:c16r2="http://schemas.microsoft.com/office/drawing/2015/06/chart">
            <c:ext xmlns:c16="http://schemas.microsoft.com/office/drawing/2014/chart" uri="{C3380CC4-5D6E-409C-BE32-E72D297353CC}">
              <c16:uniqueId val="{00000002-BC8E-489C-B1FC-EF8F98175826}"/>
            </c:ext>
          </c:extLst>
        </c:ser>
        <c:dLbls>
          <c:showLegendKey val="0"/>
          <c:showVal val="0"/>
          <c:showCatName val="0"/>
          <c:showSerName val="0"/>
          <c:showPercent val="0"/>
          <c:showBubbleSize val="0"/>
        </c:dLbls>
        <c:gapWidth val="150"/>
        <c:overlap val="100"/>
        <c:axId val="372820528"/>
        <c:axId val="372820912"/>
      </c:barChart>
      <c:catAx>
        <c:axId val="372820528"/>
        <c:scaling>
          <c:orientation val="minMax"/>
        </c:scaling>
        <c:delete val="1"/>
        <c:axPos val="l"/>
        <c:numFmt formatCode="General" sourceLinked="1"/>
        <c:majorTickMark val="none"/>
        <c:minorTickMark val="none"/>
        <c:tickLblPos val="nextTo"/>
        <c:crossAx val="372820912"/>
        <c:crosses val="autoZero"/>
        <c:auto val="1"/>
        <c:lblAlgn val="ctr"/>
        <c:lblOffset val="100"/>
        <c:noMultiLvlLbl val="0"/>
      </c:catAx>
      <c:valAx>
        <c:axId val="3728209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728205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'5.2 gestap Balken Plan u Bilanz'!$I$17</c:f>
              <c:strCache>
                <c:ptCount val="1"/>
                <c:pt idx="0">
                  <c:v>Erdgas-KWK</c:v>
                </c:pt>
              </c:strCache>
            </c:strRef>
          </c:tx>
          <c:spPr>
            <a:solidFill>
              <a:srgbClr val="FFC000"/>
            </a:solidFill>
            <a:ln>
              <a:noFill/>
            </a:ln>
            <a:effectLst>
              <a:outerShdw blurRad="57150" dist="19050" dir="5400000" algn="ctr" rotWithShape="0">
                <a:srgbClr val="000000">
                  <a:alpha val="63000"/>
                </a:srgbClr>
              </a:outerShdw>
            </a:effectLst>
            <a:scene3d>
              <a:camera prst="orthographicFront"/>
              <a:lightRig rig="threePt" dir="t">
                <a:rot lat="0" lon="0" rev="1200000"/>
              </a:lightRig>
            </a:scene3d>
            <a:sp3d>
              <a:bevelT w="63500" h="25400"/>
            </a:sp3d>
          </c:spPr>
          <c:invertIfNegative val="0"/>
          <c:val>
            <c:numRef>
              <c:f>'5.2 gestap Balken Plan u Bilanz'!$J$17</c:f>
              <c:numCache>
                <c:formatCode>General</c:formatCode>
                <c:ptCount val="1"/>
                <c:pt idx="0">
                  <c:v>20</c:v>
                </c:pt>
              </c:numCache>
            </c:numRef>
          </c:val>
        </c:ser>
        <c:ser>
          <c:idx val="1"/>
          <c:order val="1"/>
          <c:tx>
            <c:strRef>
              <c:f>'5.2 gestap Balken Plan u Bilanz'!$I$18</c:f>
              <c:strCache>
                <c:ptCount val="1"/>
                <c:pt idx="0">
                  <c:v>Biomethan-KWK</c:v>
                </c:pt>
              </c:strCache>
            </c:strRef>
          </c:tx>
          <c:spPr>
            <a:solidFill>
              <a:schemeClr val="accent6">
                <a:lumMod val="75000"/>
              </a:schemeClr>
            </a:solidFill>
            <a:ln>
              <a:noFill/>
            </a:ln>
            <a:effectLst>
              <a:outerShdw blurRad="57150" dist="19050" dir="5400000" algn="ctr" rotWithShape="0">
                <a:srgbClr val="000000">
                  <a:alpha val="63000"/>
                </a:srgbClr>
              </a:outerShdw>
            </a:effectLst>
            <a:scene3d>
              <a:camera prst="orthographicFront"/>
              <a:lightRig rig="threePt" dir="t">
                <a:rot lat="0" lon="0" rev="1200000"/>
              </a:lightRig>
            </a:scene3d>
            <a:sp3d>
              <a:bevelT w="63500" h="25400"/>
            </a:sp3d>
          </c:spPr>
          <c:invertIfNegative val="0"/>
          <c:val>
            <c:numRef>
              <c:f>'5.2 gestap Balken Plan u Bilanz'!$J$18</c:f>
              <c:numCache>
                <c:formatCode>General</c:formatCode>
                <c:ptCount val="1"/>
                <c:pt idx="0">
                  <c:v>35</c:v>
                </c:pt>
              </c:numCache>
            </c:numRef>
          </c:val>
        </c:ser>
        <c:ser>
          <c:idx val="2"/>
          <c:order val="2"/>
          <c:tx>
            <c:strRef>
              <c:f>'5.2 gestap Balken Plan u Bilanz'!$I$19</c:f>
              <c:strCache>
                <c:ptCount val="1"/>
                <c:pt idx="0">
                  <c:v>Holz-Kessel</c:v>
                </c:pt>
              </c:strCache>
            </c:strRef>
          </c:tx>
          <c:spPr>
            <a:solidFill>
              <a:srgbClr val="92D050"/>
            </a:solidFill>
            <a:ln>
              <a:noFill/>
            </a:ln>
            <a:effectLst>
              <a:outerShdw blurRad="57150" dist="19050" dir="5400000" algn="ctr" rotWithShape="0">
                <a:srgbClr val="000000">
                  <a:alpha val="63000"/>
                </a:srgbClr>
              </a:outerShdw>
            </a:effectLst>
            <a:scene3d>
              <a:camera prst="orthographicFront"/>
              <a:lightRig rig="threePt" dir="t">
                <a:rot lat="0" lon="0" rev="1200000"/>
              </a:lightRig>
            </a:scene3d>
            <a:sp3d>
              <a:bevelT w="63500" h="25400"/>
            </a:sp3d>
          </c:spPr>
          <c:invertIfNegative val="0"/>
          <c:val>
            <c:numRef>
              <c:f>'5.2 gestap Balken Plan u Bilanz'!$J$19</c:f>
              <c:numCache>
                <c:formatCode>General</c:formatCode>
                <c:ptCount val="1"/>
                <c:pt idx="0">
                  <c:v>35</c:v>
                </c:pt>
              </c:numCache>
            </c:numRef>
          </c:val>
        </c:ser>
        <c:ser>
          <c:idx val="3"/>
          <c:order val="3"/>
          <c:tx>
            <c:strRef>
              <c:f>'5.2 gestap Balken Plan u Bilanz'!$I$20</c:f>
              <c:strCache>
                <c:ptCount val="1"/>
                <c:pt idx="0">
                  <c:v>Heizöl-Kessel</c:v>
                </c:pt>
              </c:strCache>
            </c:strRef>
          </c:tx>
          <c:spPr>
            <a:solidFill>
              <a:srgbClr val="C00000"/>
            </a:solidFill>
            <a:ln>
              <a:noFill/>
            </a:ln>
            <a:effectLst>
              <a:outerShdw blurRad="57150" dist="19050" dir="5400000" algn="ctr" rotWithShape="0">
                <a:srgbClr val="000000">
                  <a:alpha val="63000"/>
                </a:srgbClr>
              </a:outerShdw>
            </a:effectLst>
            <a:scene3d>
              <a:camera prst="orthographicFront"/>
              <a:lightRig rig="threePt" dir="t">
                <a:rot lat="0" lon="0" rev="1200000"/>
              </a:lightRig>
            </a:scene3d>
            <a:sp3d>
              <a:bevelT w="63500" h="25400"/>
            </a:sp3d>
          </c:spPr>
          <c:invertIfNegative val="0"/>
          <c:val>
            <c:numRef>
              <c:f>'5.2 gestap Balken Plan u Bilanz'!$J$20</c:f>
              <c:numCache>
                <c:formatCode>General</c:formatCode>
                <c:ptCount val="1"/>
                <c:pt idx="0">
                  <c:v>10</c:v>
                </c:pt>
              </c:numCache>
            </c:numRef>
          </c:val>
        </c:ser>
        <c:dLbls>
          <c:showLegendKey val="0"/>
          <c:showVal val="0"/>
          <c:showCatName val="0"/>
          <c:showSerName val="0"/>
          <c:showPercent val="0"/>
          <c:showBubbleSize val="0"/>
        </c:dLbls>
        <c:gapWidth val="150"/>
        <c:overlap val="100"/>
        <c:axId val="373982576"/>
        <c:axId val="373835112"/>
      </c:barChart>
      <c:catAx>
        <c:axId val="373982576"/>
        <c:scaling>
          <c:orientation val="minMax"/>
        </c:scaling>
        <c:delete val="1"/>
        <c:axPos val="l"/>
        <c:numFmt formatCode="General" sourceLinked="1"/>
        <c:majorTickMark val="none"/>
        <c:minorTickMark val="none"/>
        <c:tickLblPos val="nextTo"/>
        <c:crossAx val="373835112"/>
        <c:crosses val="autoZero"/>
        <c:auto val="1"/>
        <c:lblAlgn val="ctr"/>
        <c:lblOffset val="100"/>
        <c:noMultiLvlLbl val="0"/>
      </c:catAx>
      <c:valAx>
        <c:axId val="373835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739825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'FFVAV gestapelte Balken'!$I$8</c:f>
              <c:strCache>
                <c:ptCount val="1"/>
                <c:pt idx="0">
                  <c:v>Erdgas-KWK</c:v>
                </c:pt>
              </c:strCache>
            </c:strRef>
          </c:tx>
          <c:spPr>
            <a:solidFill>
              <a:schemeClr val="accent2"/>
            </a:solidFill>
            <a:ln>
              <a:noFill/>
            </a:ln>
            <a:effectLst>
              <a:outerShdw blurRad="57150" dist="19050" dir="5400000" algn="ctr" rotWithShape="0">
                <a:srgbClr val="000000">
                  <a:alpha val="63000"/>
                </a:srgbClr>
              </a:outerShdw>
            </a:effectLst>
            <a:scene3d>
              <a:camera prst="orthographicFront"/>
              <a:lightRig rig="glow" dir="t">
                <a:rot lat="0" lon="0" rev="4800000"/>
              </a:lightRig>
            </a:scene3d>
            <a:sp3d prstMaterial="matte">
              <a:bevelT w="127000" h="63500"/>
            </a:sp3d>
          </c:spPr>
          <c:invertIfNegative val="0"/>
          <c:val>
            <c:numRef>
              <c:f>'FFVAV gestapelte Balken'!$J$8</c:f>
              <c:numCache>
                <c:formatCode>General</c:formatCode>
                <c:ptCount val="1"/>
                <c:pt idx="0">
                  <c:v>45</c:v>
                </c:pt>
              </c:numCache>
            </c:numRef>
          </c:val>
          <c:extLst xmlns:c16r2="http://schemas.microsoft.com/office/drawing/2015/06/chart">
            <c:ext xmlns:c16="http://schemas.microsoft.com/office/drawing/2014/chart" uri="{C3380CC4-5D6E-409C-BE32-E72D297353CC}">
              <c16:uniqueId val="{00000000-BC8E-489C-B1FC-EF8F98175826}"/>
            </c:ext>
          </c:extLst>
        </c:ser>
        <c:ser>
          <c:idx val="1"/>
          <c:order val="1"/>
          <c:tx>
            <c:strRef>
              <c:f>'FFVAV gestapelte Balken'!$I$9</c:f>
              <c:strCache>
                <c:ptCount val="1"/>
                <c:pt idx="0">
                  <c:v>Holz-Kessel</c:v>
                </c:pt>
              </c:strCache>
            </c:strRef>
          </c:tx>
          <c:spPr>
            <a:solidFill>
              <a:srgbClr val="92D050"/>
            </a:solidFill>
            <a:ln>
              <a:noFill/>
            </a:ln>
            <a:effectLst>
              <a:outerShdw blurRad="57150" dist="19050" dir="5400000" algn="ctr" rotWithShape="0">
                <a:srgbClr val="000000">
                  <a:alpha val="63000"/>
                </a:srgbClr>
              </a:outerShdw>
            </a:effectLst>
            <a:scene3d>
              <a:camera prst="orthographicFront"/>
              <a:lightRig rig="glow" dir="t">
                <a:rot lat="0" lon="0" rev="4800000"/>
              </a:lightRig>
            </a:scene3d>
            <a:sp3d prstMaterial="matte">
              <a:bevelT w="127000" h="63500"/>
            </a:sp3d>
          </c:spPr>
          <c:invertIfNegative val="0"/>
          <c:val>
            <c:numRef>
              <c:f>'FFVAV gestapelte Balken'!$J$9</c:f>
              <c:numCache>
                <c:formatCode>General</c:formatCode>
                <c:ptCount val="1"/>
                <c:pt idx="0">
                  <c:v>35</c:v>
                </c:pt>
              </c:numCache>
            </c:numRef>
          </c:val>
          <c:extLst xmlns:c16r2="http://schemas.microsoft.com/office/drawing/2015/06/chart">
            <c:ext xmlns:c16="http://schemas.microsoft.com/office/drawing/2014/chart" uri="{C3380CC4-5D6E-409C-BE32-E72D297353CC}">
              <c16:uniqueId val="{00000001-BC8E-489C-B1FC-EF8F98175826}"/>
            </c:ext>
          </c:extLst>
        </c:ser>
        <c:ser>
          <c:idx val="2"/>
          <c:order val="2"/>
          <c:tx>
            <c:strRef>
              <c:f>'FFVAV gestapelte Balken'!$I$10</c:f>
              <c:strCache>
                <c:ptCount val="1"/>
                <c:pt idx="0">
                  <c:v>Heizöl-Kessel</c:v>
                </c:pt>
              </c:strCache>
            </c:strRef>
          </c:tx>
          <c:spPr>
            <a:solidFill>
              <a:srgbClr val="FF0000"/>
            </a:solidFill>
            <a:ln>
              <a:noFill/>
            </a:ln>
            <a:effectLst>
              <a:outerShdw blurRad="57150" dist="19050" dir="5400000" algn="ctr" rotWithShape="0">
                <a:srgbClr val="000000">
                  <a:alpha val="63000"/>
                </a:srgbClr>
              </a:outerShdw>
            </a:effectLst>
            <a:scene3d>
              <a:camera prst="orthographicFront"/>
              <a:lightRig rig="threePt" dir="t"/>
            </a:scene3d>
            <a:sp3d prstMaterial="matte">
              <a:bevelT w="127000" h="63500"/>
            </a:sp3d>
          </c:spPr>
          <c:invertIfNegative val="0"/>
          <c:val>
            <c:numRef>
              <c:f>'FFVAV gestapelte Balken'!$J$10</c:f>
              <c:numCache>
                <c:formatCode>General</c:formatCode>
                <c:ptCount val="1"/>
                <c:pt idx="0">
                  <c:v>20</c:v>
                </c:pt>
              </c:numCache>
            </c:numRef>
          </c:val>
          <c:extLst xmlns:c16r2="http://schemas.microsoft.com/office/drawing/2015/06/chart">
            <c:ext xmlns:c16="http://schemas.microsoft.com/office/drawing/2014/chart" uri="{C3380CC4-5D6E-409C-BE32-E72D297353CC}">
              <c16:uniqueId val="{00000002-BC8E-489C-B1FC-EF8F98175826}"/>
            </c:ext>
          </c:extLst>
        </c:ser>
        <c:dLbls>
          <c:showLegendKey val="0"/>
          <c:showVal val="0"/>
          <c:showCatName val="0"/>
          <c:showSerName val="0"/>
          <c:showPercent val="0"/>
          <c:showBubbleSize val="0"/>
        </c:dLbls>
        <c:gapWidth val="150"/>
        <c:overlap val="100"/>
        <c:axId val="374495480"/>
        <c:axId val="374493992"/>
      </c:barChart>
      <c:catAx>
        <c:axId val="374495480"/>
        <c:scaling>
          <c:orientation val="minMax"/>
        </c:scaling>
        <c:delete val="1"/>
        <c:axPos val="l"/>
        <c:numFmt formatCode="General" sourceLinked="1"/>
        <c:majorTickMark val="none"/>
        <c:minorTickMark val="none"/>
        <c:tickLblPos val="nextTo"/>
        <c:crossAx val="374493992"/>
        <c:crosses val="autoZero"/>
        <c:auto val="1"/>
        <c:lblAlgn val="ctr"/>
        <c:lblOffset val="100"/>
        <c:noMultiLvlLbl val="0"/>
      </c:catAx>
      <c:valAx>
        <c:axId val="37449399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744954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15875</xdr:colOff>
      <xdr:row>7</xdr:row>
      <xdr:rowOff>132773</xdr:rowOff>
    </xdr:from>
    <xdr:to>
      <xdr:col>5</xdr:col>
      <xdr:colOff>579438</xdr:colOff>
      <xdr:row>13</xdr:row>
      <xdr:rowOff>508000</xdr:rowOff>
    </xdr:to>
    <xdr:graphicFrame macro="">
      <xdr:nvGraphicFramePr>
        <xdr:cNvPr id="2" name="Diagramm 1">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15875</xdr:colOff>
      <xdr:row>7</xdr:row>
      <xdr:rowOff>132773</xdr:rowOff>
    </xdr:from>
    <xdr:to>
      <xdr:col>6</xdr:col>
      <xdr:colOff>10986</xdr:colOff>
      <xdr:row>13</xdr:row>
      <xdr:rowOff>224996</xdr:rowOff>
    </xdr:to>
    <xdr:graphicFrame macro="">
      <xdr:nvGraphicFramePr>
        <xdr:cNvPr id="2" name="Diagramm 1">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333215</xdr:colOff>
      <xdr:row>16</xdr:row>
      <xdr:rowOff>66704</xdr:rowOff>
    </xdr:from>
    <xdr:to>
      <xdr:col>5</xdr:col>
      <xdr:colOff>469437</xdr:colOff>
      <xdr:row>18</xdr:row>
      <xdr:rowOff>10760</xdr:rowOff>
    </xdr:to>
    <xdr:graphicFrame macro="">
      <xdr:nvGraphicFramePr>
        <xdr:cNvPr id="4" name="Diagram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12</xdr:col>
      <xdr:colOff>477864</xdr:colOff>
      <xdr:row>16</xdr:row>
      <xdr:rowOff>10590</xdr:rowOff>
    </xdr:to>
    <xdr:pic>
      <xdr:nvPicPr>
        <xdr:cNvPr id="4" name="Grafik 3"/>
        <xdr:cNvPicPr>
          <a:picLocks noChangeAspect="1"/>
        </xdr:cNvPicPr>
      </xdr:nvPicPr>
      <xdr:blipFill>
        <a:blip xmlns:r="http://schemas.openxmlformats.org/officeDocument/2006/relationships" r:embed="rId1"/>
        <a:stretch>
          <a:fillRect/>
        </a:stretch>
      </xdr:blipFill>
      <xdr:spPr>
        <a:xfrm>
          <a:off x="6534150" y="0"/>
          <a:ext cx="4287864" cy="4230165"/>
        </a:xfrm>
        <a:prstGeom prst="rect">
          <a:avLst/>
        </a:prstGeom>
      </xdr:spPr>
    </xdr:pic>
    <xdr:clientData/>
  </xdr:twoCellAnchor>
  <xdr:twoCellAnchor editAs="oneCell">
    <xdr:from>
      <xdr:col>2</xdr:col>
      <xdr:colOff>76200</xdr:colOff>
      <xdr:row>7</xdr:row>
      <xdr:rowOff>57150</xdr:rowOff>
    </xdr:from>
    <xdr:to>
      <xdr:col>4</xdr:col>
      <xdr:colOff>481885</xdr:colOff>
      <xdr:row>19</xdr:row>
      <xdr:rowOff>180975</xdr:rowOff>
    </xdr:to>
    <xdr:pic>
      <xdr:nvPicPr>
        <xdr:cNvPr id="3" name="Grafik 2"/>
        <xdr:cNvPicPr>
          <a:picLocks noChangeAspect="1"/>
        </xdr:cNvPicPr>
      </xdr:nvPicPr>
      <xdr:blipFill>
        <a:blip xmlns:r="http://schemas.openxmlformats.org/officeDocument/2006/relationships" r:embed="rId2"/>
        <a:stretch>
          <a:fillRect/>
        </a:stretch>
      </xdr:blipFill>
      <xdr:spPr>
        <a:xfrm>
          <a:off x="1162050" y="2590800"/>
          <a:ext cx="3625135" cy="2381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184151</xdr:colOff>
      <xdr:row>8</xdr:row>
      <xdr:rowOff>1</xdr:rowOff>
    </xdr:from>
    <xdr:to>
      <xdr:col>4</xdr:col>
      <xdr:colOff>361950</xdr:colOff>
      <xdr:row>19</xdr:row>
      <xdr:rowOff>139171</xdr:rowOff>
    </xdr:to>
    <xdr:pic>
      <xdr:nvPicPr>
        <xdr:cNvPr id="2" name="Grafik 1"/>
        <xdr:cNvPicPr>
          <a:picLocks noChangeAspect="1"/>
        </xdr:cNvPicPr>
      </xdr:nvPicPr>
      <xdr:blipFill>
        <a:blip xmlns:r="http://schemas.openxmlformats.org/officeDocument/2006/relationships" r:embed="rId1"/>
        <a:stretch>
          <a:fillRect/>
        </a:stretch>
      </xdr:blipFill>
      <xdr:spPr>
        <a:xfrm>
          <a:off x="2041526" y="2705101"/>
          <a:ext cx="3397249" cy="223467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190500</xdr:colOff>
          <xdr:row>8</xdr:row>
          <xdr:rowOff>47625</xdr:rowOff>
        </xdr:from>
        <xdr:to>
          <xdr:col>11</xdr:col>
          <xdr:colOff>66675</xdr:colOff>
          <xdr:row>25</xdr:row>
          <xdr:rowOff>9525</xdr:rowOff>
        </xdr:to>
        <xdr:sp macro="" textlink="">
          <xdr:nvSpPr>
            <xdr:cNvPr id="21505" name="Object 1" hidden="1">
              <a:extLst>
                <a:ext uri="{63B3BB69-23CF-44E3-9099-C40C66FF867C}">
                  <a14:compatExt spid="_x0000_s2150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355600</xdr:colOff>
      <xdr:row>26</xdr:row>
      <xdr:rowOff>158750</xdr:rowOff>
    </xdr:from>
    <xdr:to>
      <xdr:col>4</xdr:col>
      <xdr:colOff>438149</xdr:colOff>
      <xdr:row>38</xdr:row>
      <xdr:rowOff>126470</xdr:rowOff>
    </xdr:to>
    <xdr:pic>
      <xdr:nvPicPr>
        <xdr:cNvPr id="12" name="Grafik 11"/>
        <xdr:cNvPicPr>
          <a:picLocks noChangeAspect="1"/>
        </xdr:cNvPicPr>
      </xdr:nvPicPr>
      <xdr:blipFill>
        <a:blip xmlns:r="http://schemas.openxmlformats.org/officeDocument/2006/relationships" r:embed="rId2"/>
        <a:stretch>
          <a:fillRect/>
        </a:stretch>
      </xdr:blipFill>
      <xdr:spPr>
        <a:xfrm>
          <a:off x="2212975" y="6340475"/>
          <a:ext cx="3301999" cy="22346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31750</xdr:colOff>
      <xdr:row>5</xdr:row>
      <xdr:rowOff>63500</xdr:rowOff>
    </xdr:from>
    <xdr:to>
      <xdr:col>6</xdr:col>
      <xdr:colOff>584200</xdr:colOff>
      <xdr:row>13</xdr:row>
      <xdr:rowOff>165100</xdr:rowOff>
    </xdr:to>
    <xdr:graphicFrame macro="">
      <xdr:nvGraphicFramePr>
        <xdr:cNvPr id="2" name="Diagramm 1">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825500</xdr:colOff>
      <xdr:row>5</xdr:row>
      <xdr:rowOff>6350</xdr:rowOff>
    </xdr:from>
    <xdr:to>
      <xdr:col>5</xdr:col>
      <xdr:colOff>447675</xdr:colOff>
      <xdr:row>18</xdr:row>
      <xdr:rowOff>178861</xdr:rowOff>
    </xdr:to>
    <xdr:pic>
      <xdr:nvPicPr>
        <xdr:cNvPr id="15" name="Grafik 14"/>
        <xdr:cNvPicPr>
          <a:picLocks noChangeAspect="1"/>
        </xdr:cNvPicPr>
      </xdr:nvPicPr>
      <xdr:blipFill>
        <a:blip xmlns:r="http://schemas.openxmlformats.org/officeDocument/2006/relationships" r:embed="rId1"/>
        <a:stretch>
          <a:fillRect/>
        </a:stretch>
      </xdr:blipFill>
      <xdr:spPr>
        <a:xfrm>
          <a:off x="1962150" y="2044700"/>
          <a:ext cx="3746500" cy="25156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4Si_200615_web/PK_Ener_Dok068_FW_309_5_Musterbescheinig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ärmenetz Tabelle kurz"/>
      <sheetName val="Wärmenetz Tabelle lang"/>
      <sheetName val="Wärmenetz gestap Balken"/>
      <sheetName val="Wärmenetz Schnittmenge"/>
      <sheetName val="Erzeugung Var 1"/>
      <sheetName val="Erzeugung Var 2"/>
      <sheetName val="Hocheffizienz"/>
      <sheetName val="Ref Strom"/>
      <sheetName val="Ref Wärme"/>
      <sheetName val="Klimakorrektur"/>
      <sheetName val="VNV"/>
      <sheetName val="Biogas Anteile"/>
      <sheetName val="Diagramm1"/>
    </sheetNames>
    <sheetDataSet>
      <sheetData sheetId="0"/>
      <sheetData sheetId="1"/>
      <sheetData sheetId="2">
        <row r="4">
          <cell r="I4" t="str">
            <v>Erdgas-KWK</v>
          </cell>
        </row>
      </sheetData>
      <sheetData sheetId="3"/>
      <sheetData sheetId="4" refreshError="1"/>
      <sheetData sheetId="5" refreshError="1"/>
      <sheetData sheetId="6" refreshError="1"/>
      <sheetData sheetId="7">
        <row r="7">
          <cell r="B7" t="str">
            <v>Steinkohle</v>
          </cell>
        </row>
        <row r="8">
          <cell r="B8" t="str">
            <v>Koks</v>
          </cell>
        </row>
        <row r="9">
          <cell r="B9" t="str">
            <v xml:space="preserve">Braunkohle  </v>
          </cell>
        </row>
        <row r="10">
          <cell r="B10" t="str">
            <v>Braunkohlebriketts</v>
          </cell>
        </row>
        <row r="11">
          <cell r="B11" t="str">
            <v xml:space="preserve">Torf  </v>
          </cell>
        </row>
        <row r="12">
          <cell r="B12" t="str">
            <v>Torf Briketts</v>
          </cell>
        </row>
        <row r="13">
          <cell r="B13" t="str">
            <v>Holz</v>
          </cell>
        </row>
        <row r="14">
          <cell r="B14" t="str">
            <v>Biomasse, landwirtschaftliche</v>
          </cell>
        </row>
        <row r="15">
          <cell r="B15" t="str">
            <v>Siedlungsabfälle, biologisch abbaubar</v>
          </cell>
        </row>
        <row r="16">
          <cell r="B16" t="str">
            <v>Siedlungsabfälle, nicht erneuerbare</v>
          </cell>
        </row>
        <row r="17">
          <cell r="B17" t="str">
            <v>Ölschiefer</v>
          </cell>
        </row>
        <row r="18">
          <cell r="B18" t="str">
            <v xml:space="preserve">Öl  </v>
          </cell>
        </row>
        <row r="19">
          <cell r="B19" t="str">
            <v>Gasöl</v>
          </cell>
        </row>
        <row r="20">
          <cell r="B20" t="str">
            <v>Rückstandsheizöl</v>
          </cell>
        </row>
        <row r="21">
          <cell r="B21" t="str">
            <v>LPG</v>
          </cell>
        </row>
        <row r="22">
          <cell r="B22" t="str">
            <v>Biobrennstoffe, flüssig</v>
          </cell>
        </row>
        <row r="23">
          <cell r="B23" t="str">
            <v xml:space="preserve">Abfälle, biologisch abbaubare </v>
          </cell>
        </row>
        <row r="24">
          <cell r="B24" t="str">
            <v xml:space="preserve">Abfälle, nicht erneuerbare </v>
          </cell>
        </row>
        <row r="25">
          <cell r="B25" t="str">
            <v>Erdgas</v>
          </cell>
        </row>
        <row r="26">
          <cell r="B26" t="str">
            <v>Raffineriegas</v>
          </cell>
        </row>
        <row r="27">
          <cell r="B27" t="str">
            <v>Wasserstoff</v>
          </cell>
        </row>
        <row r="28">
          <cell r="B28" t="str">
            <v>Biogas</v>
          </cell>
        </row>
        <row r="29">
          <cell r="B29" t="str">
            <v>Kokereigas</v>
          </cell>
        </row>
        <row r="30">
          <cell r="B30" t="str">
            <v>Hochofengas</v>
          </cell>
        </row>
        <row r="31">
          <cell r="B31" t="str">
            <v>Abfallgase, andere</v>
          </cell>
        </row>
        <row r="32">
          <cell r="B32" t="str">
            <v xml:space="preserve">Abwärme, rückgewonnene </v>
          </cell>
        </row>
      </sheetData>
      <sheetData sheetId="8">
        <row r="4">
          <cell r="C4" t="str">
            <v>Heißwasser</v>
          </cell>
          <cell r="D4" t="str">
            <v>Dampf (*)</v>
          </cell>
          <cell r="E4" t="str">
            <v>unmittelbare Nutzung von Abgasen (**)</v>
          </cell>
        </row>
      </sheetData>
      <sheetData sheetId="9" refreshError="1"/>
      <sheetData sheetId="10" refreshError="1"/>
      <sheetData sheetId="11">
        <row r="29">
          <cell r="J29">
            <v>30</v>
          </cell>
        </row>
        <row r="30">
          <cell r="J30">
            <v>31</v>
          </cell>
        </row>
        <row r="31">
          <cell r="J31">
            <v>32</v>
          </cell>
        </row>
        <row r="32">
          <cell r="J32">
            <v>33</v>
          </cell>
        </row>
        <row r="33">
          <cell r="J33">
            <v>34</v>
          </cell>
        </row>
        <row r="34">
          <cell r="J34">
            <v>35</v>
          </cell>
        </row>
        <row r="35">
          <cell r="J35">
            <v>36</v>
          </cell>
        </row>
        <row r="36">
          <cell r="J36">
            <v>37</v>
          </cell>
        </row>
        <row r="37">
          <cell r="J37">
            <v>38</v>
          </cell>
        </row>
        <row r="38">
          <cell r="J38">
            <v>39</v>
          </cell>
        </row>
        <row r="39">
          <cell r="J39">
            <v>40</v>
          </cell>
        </row>
        <row r="40">
          <cell r="J40">
            <v>41</v>
          </cell>
        </row>
        <row r="41">
          <cell r="J41">
            <v>42</v>
          </cell>
        </row>
        <row r="42">
          <cell r="J42">
            <v>43</v>
          </cell>
        </row>
        <row r="43">
          <cell r="J43">
            <v>44</v>
          </cell>
        </row>
        <row r="44">
          <cell r="J44">
            <v>45</v>
          </cell>
        </row>
        <row r="45">
          <cell r="J45">
            <v>46</v>
          </cell>
        </row>
        <row r="46">
          <cell r="J46">
            <v>47</v>
          </cell>
        </row>
        <row r="47">
          <cell r="J47">
            <v>48</v>
          </cell>
        </row>
        <row r="48">
          <cell r="J48">
            <v>49</v>
          </cell>
        </row>
        <row r="49">
          <cell r="J49">
            <v>50</v>
          </cell>
        </row>
      </sheetData>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4.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Mustername@Musterunternehmen.com"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Mustername@Musterunternehmen.com"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Mustername@Musterunternehmen.com"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9.bin"/><Relationship Id="rId1" Type="http://schemas.openxmlformats.org/officeDocument/2006/relationships/hyperlink" Target="mailto:Mustername@Musterunternehmen.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0.bin"/><Relationship Id="rId1" Type="http://schemas.openxmlformats.org/officeDocument/2006/relationships/hyperlink" Target="mailto:Mustername@Musterunternehme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showGridLines="0" tabSelected="1" zoomScale="120" zoomScaleNormal="120" workbookViewId="0"/>
  </sheetViews>
  <sheetFormatPr baseColWidth="10" defaultRowHeight="15" x14ac:dyDescent="0.25"/>
  <cols>
    <col min="1" max="1" width="160.42578125" customWidth="1"/>
  </cols>
  <sheetData>
    <row r="1" spans="1:1" ht="25.5" customHeight="1" x14ac:dyDescent="0.25">
      <c r="A1" s="117" t="s">
        <v>72</v>
      </c>
    </row>
    <row r="2" spans="1:1" ht="327" customHeight="1" x14ac:dyDescent="0.25">
      <c r="A2" s="83" t="s">
        <v>173</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activeCell="E29" sqref="E29"/>
    </sheetView>
  </sheetViews>
  <sheetFormatPr baseColWidth="10" defaultColWidth="11.42578125" defaultRowHeight="14.25" x14ac:dyDescent="0.2"/>
  <cols>
    <col min="1" max="1" width="18.140625" style="1" customWidth="1"/>
    <col min="2" max="2" width="11.5703125" style="1" customWidth="1"/>
    <col min="3" max="3" width="11.42578125" style="1"/>
    <col min="4" max="4" width="14.5703125" style="1" customWidth="1"/>
    <col min="5" max="5" width="13.85546875" style="1" customWidth="1"/>
    <col min="6" max="6" width="16.42578125" style="1" customWidth="1"/>
    <col min="7" max="7" width="7" style="1" customWidth="1"/>
    <col min="8" max="12" width="11.42578125" style="1"/>
    <col min="13" max="13" width="6" style="1" customWidth="1"/>
    <col min="14" max="14" width="11.42578125" style="1"/>
    <col min="15" max="15" width="8.28515625" style="1" customWidth="1"/>
    <col min="16" max="16" width="11.42578125" style="1"/>
    <col min="17" max="17" width="6.28515625" style="1" customWidth="1"/>
    <col min="18" max="16384" width="11.42578125" style="1"/>
  </cols>
  <sheetData>
    <row r="1" spans="1:16" ht="18" x14ac:dyDescent="0.25">
      <c r="A1" s="15" t="s">
        <v>10</v>
      </c>
      <c r="B1" s="2" t="s">
        <v>15</v>
      </c>
      <c r="J1" s="2" t="s">
        <v>15</v>
      </c>
    </row>
    <row r="2" spans="1:16" ht="15.75" x14ac:dyDescent="0.25">
      <c r="A2" s="15" t="s">
        <v>10</v>
      </c>
      <c r="B2" s="3" t="s">
        <v>17</v>
      </c>
      <c r="J2" s="3" t="s">
        <v>17</v>
      </c>
    </row>
    <row r="3" spans="1:16" ht="15.75" x14ac:dyDescent="0.25">
      <c r="A3" s="15" t="s">
        <v>10</v>
      </c>
      <c r="B3" s="3" t="s">
        <v>1</v>
      </c>
      <c r="J3" s="3" t="s">
        <v>1</v>
      </c>
    </row>
    <row r="5" spans="1:16" x14ac:dyDescent="0.2">
      <c r="B5" s="1" t="s">
        <v>2</v>
      </c>
      <c r="J5" s="1" t="s">
        <v>2</v>
      </c>
    </row>
    <row r="6" spans="1:16" x14ac:dyDescent="0.2">
      <c r="B6" s="1" t="s">
        <v>3</v>
      </c>
      <c r="J6" s="1" t="s">
        <v>3</v>
      </c>
    </row>
    <row r="8" spans="1:16" ht="15.75" x14ac:dyDescent="0.25">
      <c r="A8" s="15" t="s">
        <v>10</v>
      </c>
      <c r="B8" s="124" t="s">
        <v>94</v>
      </c>
      <c r="C8" s="125"/>
      <c r="D8" s="125"/>
      <c r="E8" s="217"/>
      <c r="F8" s="218">
        <v>0.45</v>
      </c>
    </row>
    <row r="9" spans="1:16" ht="15.75" x14ac:dyDescent="0.25">
      <c r="B9" s="128" t="s">
        <v>95</v>
      </c>
      <c r="C9" s="13"/>
      <c r="D9" s="13"/>
      <c r="E9" s="129"/>
      <c r="F9" s="130">
        <v>0.65</v>
      </c>
      <c r="H9" s="227" t="s">
        <v>138</v>
      </c>
      <c r="L9" s="13" t="s">
        <v>9</v>
      </c>
      <c r="M9" s="13"/>
      <c r="N9" s="155" t="s">
        <v>93</v>
      </c>
      <c r="P9" s="1" t="s">
        <v>140</v>
      </c>
    </row>
    <row r="10" spans="1:16" ht="15.75" x14ac:dyDescent="0.25">
      <c r="B10" s="128"/>
      <c r="C10" s="13"/>
      <c r="D10" s="13"/>
      <c r="E10" s="13"/>
      <c r="F10" s="130"/>
      <c r="H10" s="227"/>
      <c r="P10" s="155" t="s">
        <v>162</v>
      </c>
    </row>
    <row r="11" spans="1:16" ht="15.75" x14ac:dyDescent="0.25">
      <c r="B11" s="131" t="s">
        <v>9</v>
      </c>
      <c r="C11" s="132"/>
      <c r="D11" s="132" t="s">
        <v>93</v>
      </c>
      <c r="E11" s="132"/>
      <c r="F11" s="133"/>
      <c r="H11" s="227"/>
      <c r="J11" s="172" t="s">
        <v>94</v>
      </c>
      <c r="K11" s="13"/>
      <c r="L11" s="13"/>
      <c r="M11" s="129"/>
      <c r="N11" s="166">
        <v>0.45</v>
      </c>
      <c r="P11" s="166">
        <v>0.15</v>
      </c>
    </row>
    <row r="12" spans="1:16" ht="15.75" x14ac:dyDescent="0.25">
      <c r="B12" s="4"/>
      <c r="H12" s="227"/>
      <c r="J12" s="172" t="s">
        <v>95</v>
      </c>
      <c r="K12" s="13"/>
      <c r="L12" s="13"/>
      <c r="M12" s="129"/>
      <c r="N12" s="166">
        <v>0.65</v>
      </c>
      <c r="P12" s="166">
        <v>0.55000000000000004</v>
      </c>
    </row>
    <row r="13" spans="1:16" ht="15.75" x14ac:dyDescent="0.25">
      <c r="A13" s="15" t="s">
        <v>10</v>
      </c>
      <c r="B13" s="124" t="s">
        <v>94</v>
      </c>
      <c r="C13" s="125"/>
      <c r="D13" s="125"/>
      <c r="E13" s="217"/>
      <c r="F13" s="218">
        <v>0.15</v>
      </c>
      <c r="H13" s="227"/>
      <c r="J13" s="172"/>
      <c r="K13" s="13"/>
      <c r="L13" s="13"/>
      <c r="M13" s="129"/>
    </row>
    <row r="14" spans="1:16" ht="15.75" x14ac:dyDescent="0.25">
      <c r="B14" s="128" t="s">
        <v>95</v>
      </c>
      <c r="C14" s="13"/>
      <c r="D14" s="13"/>
      <c r="E14" s="129"/>
      <c r="F14" s="130">
        <v>0.55000000000000004</v>
      </c>
      <c r="H14" s="227"/>
      <c r="J14" s="219" t="s">
        <v>170</v>
      </c>
      <c r="K14" s="13"/>
      <c r="L14" s="13"/>
      <c r="M14" s="129"/>
    </row>
    <row r="15" spans="1:16" x14ac:dyDescent="0.2">
      <c r="B15" s="134"/>
      <c r="C15" s="13"/>
      <c r="D15" s="13"/>
      <c r="E15" s="13"/>
      <c r="F15" s="135"/>
      <c r="H15" s="227"/>
      <c r="J15" s="119" t="s">
        <v>4</v>
      </c>
      <c r="K15" s="13"/>
      <c r="L15" s="120">
        <v>47639</v>
      </c>
      <c r="M15" s="13"/>
      <c r="N15" s="13"/>
    </row>
    <row r="16" spans="1:16" x14ac:dyDescent="0.2">
      <c r="B16" s="131" t="s">
        <v>9</v>
      </c>
      <c r="C16" s="132"/>
      <c r="D16" s="132" t="s">
        <v>162</v>
      </c>
      <c r="E16" s="132"/>
      <c r="F16" s="136"/>
      <c r="H16" s="227"/>
      <c r="J16" s="7" t="s">
        <v>14</v>
      </c>
      <c r="L16" s="11">
        <v>45082</v>
      </c>
      <c r="M16" s="13"/>
      <c r="N16" s="13"/>
    </row>
    <row r="17" spans="1:14" x14ac:dyDescent="0.2">
      <c r="B17" s="13"/>
      <c r="C17" s="13"/>
      <c r="D17" s="13"/>
      <c r="E17" s="13"/>
      <c r="F17" s="13"/>
      <c r="H17" s="227"/>
      <c r="J17" s="7" t="s">
        <v>6</v>
      </c>
      <c r="L17" s="1" t="s">
        <v>7</v>
      </c>
      <c r="M17" s="13"/>
      <c r="N17" s="13"/>
    </row>
    <row r="18" spans="1:14" x14ac:dyDescent="0.2">
      <c r="A18" s="15" t="s">
        <v>10</v>
      </c>
      <c r="B18" s="119" t="s">
        <v>4</v>
      </c>
      <c r="C18" s="13"/>
      <c r="D18" s="13"/>
      <c r="E18" s="120">
        <v>48004</v>
      </c>
      <c r="F18" s="13"/>
      <c r="H18" s="227"/>
      <c r="N18" s="13"/>
    </row>
    <row r="19" spans="1:14" x14ac:dyDescent="0.2">
      <c r="A19" s="15" t="s">
        <v>10</v>
      </c>
      <c r="B19" s="7" t="s">
        <v>14</v>
      </c>
      <c r="E19" s="11">
        <v>45448</v>
      </c>
      <c r="H19" s="227"/>
    </row>
    <row r="20" spans="1:14" x14ac:dyDescent="0.2">
      <c r="B20" s="7" t="s">
        <v>6</v>
      </c>
      <c r="E20" s="1" t="s">
        <v>7</v>
      </c>
      <c r="H20" s="227"/>
    </row>
    <row r="21" spans="1:14" x14ac:dyDescent="0.2">
      <c r="H21" s="227"/>
    </row>
    <row r="22" spans="1:14" x14ac:dyDescent="0.2">
      <c r="H22" s="227"/>
    </row>
    <row r="23" spans="1:14" x14ac:dyDescent="0.2">
      <c r="H23" s="227"/>
    </row>
  </sheetData>
  <mergeCells count="1">
    <mergeCell ref="H9:H2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110" zoomScaleNormal="110" zoomScaleSheetLayoutView="100" workbookViewId="0">
      <selection activeCell="C28" sqref="C28"/>
    </sheetView>
  </sheetViews>
  <sheetFormatPr baseColWidth="10" defaultColWidth="11.42578125" defaultRowHeight="12.75" x14ac:dyDescent="0.2"/>
  <cols>
    <col min="1" max="1" width="11.42578125" style="17"/>
    <col min="2" max="2" width="4.85546875" style="17" customWidth="1"/>
    <col min="3" max="3" width="37.140625" style="17" customWidth="1"/>
    <col min="4" max="4" width="11.140625" style="17" customWidth="1"/>
    <col min="5" max="5" width="11.85546875" style="17" customWidth="1"/>
    <col min="6" max="6" width="10.140625" style="17" customWidth="1"/>
    <col min="7" max="7" width="9.5703125" style="17" customWidth="1"/>
    <col min="8" max="8" width="11.42578125" style="17"/>
    <col min="9" max="9" width="13.85546875" style="17" customWidth="1"/>
    <col min="10" max="10" width="5.85546875" style="17" customWidth="1"/>
    <col min="11" max="16384" width="11.42578125" style="17"/>
  </cols>
  <sheetData>
    <row r="1" spans="1:18" ht="12" customHeight="1" x14ac:dyDescent="0.2">
      <c r="C1" s="221"/>
      <c r="D1" s="221"/>
      <c r="E1" s="221"/>
      <c r="F1" s="221"/>
      <c r="G1" s="221"/>
    </row>
    <row r="2" spans="1:18" ht="18" x14ac:dyDescent="0.25">
      <c r="C2" s="18" t="s">
        <v>15</v>
      </c>
      <c r="D2" s="38"/>
    </row>
    <row r="3" spans="1:18" ht="15.75" x14ac:dyDescent="0.25">
      <c r="A3" s="15" t="s">
        <v>10</v>
      </c>
      <c r="C3" s="21" t="s">
        <v>17</v>
      </c>
      <c r="D3" s="38"/>
    </row>
    <row r="4" spans="1:18" ht="15.75" x14ac:dyDescent="0.25">
      <c r="A4" s="15" t="s">
        <v>10</v>
      </c>
      <c r="C4" s="3" t="s">
        <v>1</v>
      </c>
      <c r="D4" s="38"/>
    </row>
    <row r="5" spans="1:18" ht="14.25" x14ac:dyDescent="0.2">
      <c r="A5" s="1"/>
      <c r="C5" s="1"/>
      <c r="D5" s="38"/>
    </row>
    <row r="6" spans="1:18" ht="14.25" x14ac:dyDescent="0.2">
      <c r="A6" s="1"/>
      <c r="C6" s="1" t="s">
        <v>2</v>
      </c>
      <c r="D6" s="38"/>
    </row>
    <row r="7" spans="1:18" ht="14.25" x14ac:dyDescent="0.2">
      <c r="A7" s="1"/>
      <c r="C7" s="1" t="s">
        <v>164</v>
      </c>
      <c r="F7" s="39"/>
      <c r="I7" s="51" t="s">
        <v>47</v>
      </c>
      <c r="J7" s="17">
        <v>45</v>
      </c>
    </row>
    <row r="8" spans="1:18" ht="14.25" x14ac:dyDescent="0.2">
      <c r="A8" s="1"/>
      <c r="C8" s="1"/>
      <c r="F8" s="39"/>
      <c r="I8" s="51"/>
    </row>
    <row r="9" spans="1:18" s="55" customFormat="1" x14ac:dyDescent="0.2">
      <c r="C9" s="52"/>
      <c r="D9" s="53"/>
      <c r="E9" s="54"/>
      <c r="F9" s="54"/>
      <c r="G9" s="54"/>
      <c r="I9" s="51" t="s">
        <v>48</v>
      </c>
      <c r="J9" s="17">
        <v>35</v>
      </c>
      <c r="K9" s="17"/>
      <c r="L9" s="17"/>
      <c r="M9" s="17"/>
      <c r="N9" s="17"/>
      <c r="O9" s="17"/>
      <c r="P9" s="17"/>
      <c r="Q9" s="17"/>
      <c r="R9" s="17"/>
    </row>
    <row r="10" spans="1:18" s="55" customFormat="1" x14ac:dyDescent="0.2">
      <c r="C10" s="56"/>
      <c r="D10" s="57"/>
      <c r="E10" s="58"/>
      <c r="F10" s="59"/>
      <c r="G10" s="60"/>
      <c r="I10" s="51" t="s">
        <v>49</v>
      </c>
      <c r="J10" s="17">
        <v>20</v>
      </c>
      <c r="K10" s="17"/>
      <c r="L10" s="17"/>
      <c r="M10" s="17"/>
      <c r="N10" s="17"/>
      <c r="O10" s="17"/>
      <c r="P10" s="17"/>
      <c r="Q10" s="17"/>
      <c r="R10" s="17"/>
    </row>
    <row r="11" spans="1:18" s="55" customFormat="1" x14ac:dyDescent="0.2">
      <c r="A11" s="15" t="s">
        <v>10</v>
      </c>
      <c r="C11" s="56"/>
      <c r="D11" s="57"/>
      <c r="E11" s="58"/>
      <c r="F11" s="59"/>
      <c r="G11" s="60"/>
      <c r="I11" s="17"/>
      <c r="J11" s="17"/>
      <c r="K11" s="17"/>
      <c r="L11" s="17"/>
      <c r="M11" s="17"/>
      <c r="N11" s="17"/>
      <c r="O11" s="17"/>
      <c r="P11" s="17"/>
      <c r="Q11" s="17"/>
      <c r="R11" s="17"/>
    </row>
    <row r="12" spans="1:18" s="55" customFormat="1" x14ac:dyDescent="0.2">
      <c r="C12" s="56"/>
      <c r="D12" s="61"/>
      <c r="E12" s="62"/>
      <c r="F12" s="60"/>
      <c r="G12" s="60"/>
      <c r="K12" s="17"/>
      <c r="L12" s="17"/>
      <c r="M12" s="17"/>
      <c r="N12" s="17"/>
      <c r="O12" s="17"/>
      <c r="P12" s="17"/>
      <c r="Q12" s="17"/>
      <c r="R12" s="17"/>
    </row>
    <row r="13" spans="1:18" s="55" customFormat="1" x14ac:dyDescent="0.2">
      <c r="C13" s="63"/>
      <c r="D13" s="64"/>
      <c r="E13" s="65"/>
      <c r="F13" s="66"/>
      <c r="G13" s="67"/>
      <c r="I13" s="17"/>
      <c r="J13" s="17"/>
      <c r="K13" s="17"/>
      <c r="L13" s="17"/>
      <c r="M13" s="17"/>
      <c r="N13" s="17"/>
      <c r="O13" s="17"/>
      <c r="P13" s="17"/>
      <c r="Q13" s="17"/>
      <c r="R13" s="17"/>
    </row>
    <row r="14" spans="1:18" ht="42.75" customHeight="1" x14ac:dyDescent="0.2">
      <c r="C14" s="37"/>
      <c r="D14" s="37"/>
      <c r="E14" s="68"/>
      <c r="F14" s="68"/>
      <c r="G14" s="69"/>
    </row>
    <row r="15" spans="1:18" x14ac:dyDescent="0.2">
      <c r="C15" s="20"/>
      <c r="D15" s="20"/>
      <c r="E15" s="35"/>
      <c r="F15" s="35"/>
      <c r="G15" s="20"/>
    </row>
    <row r="16" spans="1:18" ht="15" customHeight="1" x14ac:dyDescent="0.2">
      <c r="C16" s="121" t="s">
        <v>9</v>
      </c>
      <c r="D16" s="122" t="s">
        <v>163</v>
      </c>
      <c r="E16" s="118"/>
      <c r="F16" s="118"/>
      <c r="G16" s="118"/>
    </row>
    <row r="17" spans="1:7" ht="14.25" x14ac:dyDescent="0.2">
      <c r="A17" s="15" t="s">
        <v>10</v>
      </c>
      <c r="C17" s="119" t="s">
        <v>4</v>
      </c>
      <c r="D17" s="120">
        <v>46604</v>
      </c>
      <c r="E17" s="118"/>
      <c r="F17" s="118"/>
      <c r="G17" s="118"/>
    </row>
    <row r="18" spans="1:7" ht="14.25" x14ac:dyDescent="0.2">
      <c r="A18" s="15" t="s">
        <v>10</v>
      </c>
      <c r="C18" s="7" t="s">
        <v>14</v>
      </c>
      <c r="D18" s="11">
        <v>45509</v>
      </c>
      <c r="E18" s="118"/>
      <c r="F18" s="118"/>
      <c r="G18" s="118"/>
    </row>
    <row r="19" spans="1:7" ht="14.45" customHeight="1" x14ac:dyDescent="0.2">
      <c r="A19" s="1"/>
      <c r="C19" s="7" t="s">
        <v>6</v>
      </c>
      <c r="D19" s="1" t="s">
        <v>7</v>
      </c>
      <c r="E19" s="118"/>
      <c r="F19" s="118"/>
      <c r="G19" s="118"/>
    </row>
  </sheetData>
  <mergeCells count="1">
    <mergeCell ref="C1:G1"/>
  </mergeCells>
  <pageMargins left="0.78740157499999996" right="0.78740157499999996" top="0.984251969" bottom="0.984251969" header="0.4921259845" footer="0.492125984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zoomScaleNormal="100" zoomScaleSheetLayoutView="100" workbookViewId="0">
      <selection activeCell="C2" sqref="C2:F23"/>
    </sheetView>
  </sheetViews>
  <sheetFormatPr baseColWidth="10" defaultColWidth="11.42578125" defaultRowHeight="12.75" x14ac:dyDescent="0.2"/>
  <cols>
    <col min="1" max="1" width="11.42578125" style="17"/>
    <col min="2" max="2" width="4.85546875" style="17" customWidth="1"/>
    <col min="3" max="3" width="37.140625" style="17" customWidth="1"/>
    <col min="4" max="4" width="11.140625" style="17" customWidth="1"/>
    <col min="5" max="5" width="11.85546875" style="17" customWidth="1"/>
    <col min="6" max="6" width="6.85546875" style="17" customWidth="1"/>
    <col min="7" max="7" width="9.5703125" style="17" customWidth="1"/>
    <col min="8" max="8" width="11.42578125" style="17"/>
    <col min="9" max="9" width="13.85546875" style="17" customWidth="1"/>
    <col min="10" max="10" width="5.85546875" style="17" customWidth="1"/>
    <col min="11" max="16384" width="11.42578125" style="17"/>
  </cols>
  <sheetData>
    <row r="1" spans="1:18" ht="12" customHeight="1" x14ac:dyDescent="0.2">
      <c r="C1" s="221"/>
      <c r="D1" s="221"/>
      <c r="E1" s="221"/>
      <c r="F1" s="221"/>
      <c r="G1" s="221"/>
    </row>
    <row r="2" spans="1:18" ht="18" x14ac:dyDescent="0.25">
      <c r="C2" s="18" t="s">
        <v>15</v>
      </c>
      <c r="D2" s="38"/>
    </row>
    <row r="3" spans="1:18" ht="15.75" x14ac:dyDescent="0.25">
      <c r="A3" s="15" t="s">
        <v>10</v>
      </c>
      <c r="C3" s="21" t="s">
        <v>17</v>
      </c>
      <c r="D3" s="38"/>
    </row>
    <row r="4" spans="1:18" ht="15.75" x14ac:dyDescent="0.25">
      <c r="A4" s="15" t="s">
        <v>10</v>
      </c>
      <c r="C4" s="3" t="s">
        <v>1</v>
      </c>
      <c r="D4" s="38"/>
    </row>
    <row r="5" spans="1:18" ht="14.25" x14ac:dyDescent="0.2">
      <c r="A5" s="1"/>
      <c r="C5" s="1"/>
      <c r="D5" s="38"/>
    </row>
    <row r="6" spans="1:18" ht="14.25" x14ac:dyDescent="0.2">
      <c r="A6" s="1"/>
      <c r="C6" s="1" t="s">
        <v>2</v>
      </c>
      <c r="D6" s="38"/>
    </row>
    <row r="7" spans="1:18" ht="14.25" x14ac:dyDescent="0.2">
      <c r="A7" s="1"/>
      <c r="C7" s="1" t="s">
        <v>3</v>
      </c>
      <c r="F7" s="39"/>
      <c r="I7" s="51" t="s">
        <v>47</v>
      </c>
      <c r="J7" s="17">
        <v>45</v>
      </c>
    </row>
    <row r="8" spans="1:18" ht="14.25" x14ac:dyDescent="0.2">
      <c r="A8" s="1"/>
      <c r="C8" s="1"/>
      <c r="F8" s="39"/>
      <c r="I8" s="51"/>
    </row>
    <row r="9" spans="1:18" s="55" customFormat="1" x14ac:dyDescent="0.2">
      <c r="C9" s="52"/>
      <c r="D9" s="53"/>
      <c r="E9" s="54"/>
      <c r="F9" s="54"/>
      <c r="G9" s="54"/>
      <c r="I9" s="51" t="s">
        <v>48</v>
      </c>
      <c r="J9" s="17">
        <v>35</v>
      </c>
      <c r="K9" s="17"/>
      <c r="L9" s="17"/>
      <c r="M9" s="17"/>
      <c r="N9" s="17"/>
      <c r="O9" s="17"/>
      <c r="P9" s="17"/>
      <c r="Q9" s="17"/>
      <c r="R9" s="17"/>
    </row>
    <row r="10" spans="1:18" s="55" customFormat="1" x14ac:dyDescent="0.2">
      <c r="C10" s="56"/>
      <c r="D10" s="57"/>
      <c r="E10" s="58"/>
      <c r="F10" s="59"/>
      <c r="G10" s="60"/>
      <c r="I10" s="51" t="s">
        <v>49</v>
      </c>
      <c r="J10" s="17">
        <v>20</v>
      </c>
      <c r="K10" s="17"/>
      <c r="L10" s="17"/>
      <c r="M10" s="17"/>
      <c r="N10" s="17"/>
      <c r="O10" s="17"/>
      <c r="P10" s="17"/>
      <c r="Q10" s="17"/>
      <c r="R10" s="17"/>
    </row>
    <row r="11" spans="1:18" s="55" customFormat="1" x14ac:dyDescent="0.2">
      <c r="A11" s="15" t="s">
        <v>10</v>
      </c>
      <c r="C11" s="56"/>
      <c r="D11" s="57"/>
      <c r="E11" s="58"/>
      <c r="F11" s="59"/>
      <c r="G11" s="60"/>
      <c r="I11" s="17"/>
      <c r="J11" s="17"/>
      <c r="K11" s="17"/>
      <c r="L11" s="17"/>
      <c r="M11" s="17"/>
      <c r="N11" s="17"/>
      <c r="O11" s="17"/>
      <c r="P11" s="17"/>
      <c r="Q11" s="17"/>
      <c r="R11" s="17"/>
    </row>
    <row r="12" spans="1:18" s="55" customFormat="1" x14ac:dyDescent="0.2">
      <c r="C12" s="56"/>
      <c r="D12" s="61"/>
      <c r="E12" s="62"/>
      <c r="F12" s="60"/>
      <c r="G12" s="60"/>
      <c r="K12" s="17"/>
      <c r="L12" s="17"/>
      <c r="M12" s="17"/>
      <c r="N12" s="17"/>
      <c r="O12" s="17"/>
      <c r="P12" s="17"/>
      <c r="Q12" s="17"/>
      <c r="R12" s="17"/>
    </row>
    <row r="13" spans="1:18" s="55" customFormat="1" x14ac:dyDescent="0.2">
      <c r="C13" s="63"/>
      <c r="D13" s="64"/>
      <c r="E13" s="65"/>
      <c r="F13" s="66"/>
      <c r="G13" s="67"/>
      <c r="I13" s="17"/>
      <c r="J13" s="17"/>
      <c r="K13" s="17"/>
      <c r="L13" s="17"/>
      <c r="M13" s="17"/>
      <c r="N13" s="17"/>
      <c r="O13" s="17"/>
      <c r="P13" s="17"/>
      <c r="Q13" s="17"/>
      <c r="R13" s="17"/>
    </row>
    <row r="14" spans="1:18" ht="17.100000000000001" customHeight="1" x14ac:dyDescent="0.2">
      <c r="C14" s="37"/>
      <c r="D14" s="37"/>
      <c r="E14" s="68"/>
      <c r="F14" s="68"/>
      <c r="G14" s="69"/>
    </row>
    <row r="15" spans="1:18" ht="15.6" customHeight="1" x14ac:dyDescent="0.2">
      <c r="C15" s="213" t="s">
        <v>165</v>
      </c>
      <c r="D15" s="33"/>
      <c r="E15" s="31"/>
      <c r="F15" s="34"/>
    </row>
    <row r="16" spans="1:18" ht="18.600000000000001" customHeight="1" x14ac:dyDescent="0.2">
      <c r="D16" s="122"/>
      <c r="E16" s="214"/>
      <c r="F16" s="215"/>
      <c r="G16" s="118"/>
    </row>
    <row r="17" spans="1:10" ht="74.45" customHeight="1" x14ac:dyDescent="0.2">
      <c r="C17" s="121"/>
      <c r="D17" s="122"/>
      <c r="E17" s="118"/>
      <c r="F17" s="118"/>
      <c r="G17" s="118"/>
      <c r="I17" s="51" t="s">
        <v>47</v>
      </c>
      <c r="J17" s="17">
        <v>20</v>
      </c>
    </row>
    <row r="18" spans="1:10" ht="15" customHeight="1" x14ac:dyDescent="0.2">
      <c r="C18" s="121"/>
      <c r="D18" s="122"/>
      <c r="E18" s="118"/>
      <c r="F18" s="118"/>
      <c r="G18" s="118"/>
      <c r="I18" s="51" t="s">
        <v>96</v>
      </c>
      <c r="J18" s="17">
        <v>35</v>
      </c>
    </row>
    <row r="19" spans="1:10" ht="14.45" customHeight="1" x14ac:dyDescent="0.2">
      <c r="C19" s="137" t="s">
        <v>97</v>
      </c>
      <c r="D19" s="122"/>
      <c r="E19" s="118"/>
      <c r="F19" s="118"/>
      <c r="G19" s="118"/>
      <c r="I19" s="51" t="s">
        <v>48</v>
      </c>
      <c r="J19" s="17">
        <v>35</v>
      </c>
    </row>
    <row r="20" spans="1:10" ht="14.45" customHeight="1" x14ac:dyDescent="0.2">
      <c r="D20" s="122"/>
      <c r="E20" s="118"/>
      <c r="F20" s="118"/>
      <c r="G20" s="118"/>
      <c r="I20" s="51" t="s">
        <v>49</v>
      </c>
      <c r="J20" s="17">
        <v>10</v>
      </c>
    </row>
    <row r="21" spans="1:10" ht="14.25" x14ac:dyDescent="0.2">
      <c r="A21" s="15" t="s">
        <v>10</v>
      </c>
      <c r="C21" s="119" t="s">
        <v>4</v>
      </c>
      <c r="D21" s="120">
        <v>48065</v>
      </c>
      <c r="E21" s="118"/>
      <c r="F21" s="118"/>
      <c r="G21" s="118"/>
    </row>
    <row r="22" spans="1:10" ht="14.25" x14ac:dyDescent="0.2">
      <c r="A22" s="15" t="s">
        <v>10</v>
      </c>
      <c r="C22" s="7" t="s">
        <v>14</v>
      </c>
      <c r="D22" s="11">
        <v>45509</v>
      </c>
      <c r="E22" s="118"/>
      <c r="F22" s="118"/>
      <c r="G22" s="118"/>
    </row>
    <row r="23" spans="1:10" ht="14.45" customHeight="1" x14ac:dyDescent="0.2">
      <c r="A23" s="1"/>
      <c r="C23" s="7" t="s">
        <v>6</v>
      </c>
      <c r="D23" s="1" t="s">
        <v>7</v>
      </c>
      <c r="E23" s="118"/>
      <c r="F23" s="118"/>
      <c r="G23" s="118"/>
    </row>
  </sheetData>
  <mergeCells count="1">
    <mergeCell ref="C1:G1"/>
  </mergeCells>
  <pageMargins left="0.78740157499999996" right="0.78740157499999996" top="0.984251969" bottom="0.984251969" header="0.4921259845" footer="0.4921259845"/>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GridLines="0" zoomScaleNormal="100" zoomScaleSheetLayoutView="120" workbookViewId="0">
      <selection activeCell="D27" sqref="D27"/>
    </sheetView>
  </sheetViews>
  <sheetFormatPr baseColWidth="10" defaultColWidth="11.42578125" defaultRowHeight="12.75" x14ac:dyDescent="0.2"/>
  <cols>
    <col min="1" max="1" width="11.42578125" style="17"/>
    <col min="2" max="2" width="4.85546875" style="17" customWidth="1"/>
    <col min="3" max="3" width="37.140625" style="17" customWidth="1"/>
    <col min="4" max="4" width="11.140625" style="17" customWidth="1"/>
    <col min="5" max="5" width="13.85546875" style="17" customWidth="1"/>
    <col min="6" max="6" width="10.140625" style="17" customWidth="1"/>
    <col min="7" max="7" width="11.140625" style="17" customWidth="1"/>
    <col min="8" max="16384" width="11.42578125" style="17"/>
  </cols>
  <sheetData>
    <row r="1" spans="1:7" ht="107.25" customHeight="1" x14ac:dyDescent="0.2">
      <c r="C1" s="221" t="s">
        <v>27</v>
      </c>
      <c r="D1" s="221"/>
      <c r="E1" s="221"/>
      <c r="F1" s="221"/>
      <c r="G1" s="221"/>
    </row>
    <row r="2" spans="1:7" ht="18" x14ac:dyDescent="0.25">
      <c r="C2" s="18" t="s">
        <v>15</v>
      </c>
      <c r="D2" s="38"/>
    </row>
    <row r="3" spans="1:7" ht="15.75" x14ac:dyDescent="0.25">
      <c r="A3" s="15" t="s">
        <v>10</v>
      </c>
      <c r="C3" s="21" t="s">
        <v>17</v>
      </c>
      <c r="D3" s="38"/>
    </row>
    <row r="4" spans="1:7" ht="15.75" x14ac:dyDescent="0.25">
      <c r="A4" s="15" t="s">
        <v>10</v>
      </c>
      <c r="C4" s="3" t="s">
        <v>1</v>
      </c>
      <c r="D4" s="38"/>
    </row>
    <row r="5" spans="1:7" ht="14.25" x14ac:dyDescent="0.2">
      <c r="A5" s="1"/>
      <c r="C5" s="1"/>
      <c r="D5" s="38"/>
    </row>
    <row r="6" spans="1:7" ht="14.25" x14ac:dyDescent="0.2">
      <c r="A6" s="1"/>
      <c r="C6" s="1" t="s">
        <v>2</v>
      </c>
      <c r="F6" s="39"/>
    </row>
    <row r="7" spans="1:7" s="37" customFormat="1" ht="14.25" x14ac:dyDescent="0.2">
      <c r="A7" s="1"/>
      <c r="B7" s="17"/>
      <c r="C7" s="1" t="s">
        <v>3</v>
      </c>
      <c r="D7" s="59"/>
      <c r="E7" s="71"/>
      <c r="F7" s="71"/>
      <c r="G7" s="71"/>
    </row>
    <row r="8" spans="1:7" s="37" customFormat="1" x14ac:dyDescent="0.2">
      <c r="C8" s="63"/>
      <c r="D8" s="68"/>
      <c r="E8" s="72"/>
      <c r="F8" s="59"/>
      <c r="G8" s="59"/>
    </row>
    <row r="9" spans="1:7" s="37" customFormat="1" ht="15" x14ac:dyDescent="0.25">
      <c r="C9" s="56"/>
      <c r="D9" s="61"/>
      <c r="E9" s="73"/>
      <c r="F9" s="74"/>
      <c r="G9" s="74"/>
    </row>
    <row r="10" spans="1:7" s="37" customFormat="1" ht="15" x14ac:dyDescent="0.25">
      <c r="C10" s="75"/>
      <c r="D10" s="61"/>
      <c r="E10" s="73"/>
      <c r="F10" s="74"/>
      <c r="G10" s="74"/>
    </row>
    <row r="11" spans="1:7" s="37" customFormat="1" ht="15" x14ac:dyDescent="0.25">
      <c r="C11" s="76"/>
      <c r="D11" s="61"/>
      <c r="E11" s="73"/>
      <c r="F11" s="74"/>
      <c r="G11" s="74"/>
    </row>
    <row r="12" spans="1:7" s="37" customFormat="1" ht="15" x14ac:dyDescent="0.25">
      <c r="C12" s="76"/>
      <c r="D12" s="61"/>
      <c r="E12" s="73"/>
      <c r="F12" s="74"/>
      <c r="G12" s="74"/>
    </row>
    <row r="13" spans="1:7" s="37" customFormat="1" ht="15" x14ac:dyDescent="0.25">
      <c r="C13" s="76"/>
      <c r="D13" s="61"/>
      <c r="E13" s="73"/>
      <c r="F13" s="74"/>
      <c r="G13" s="74"/>
    </row>
    <row r="14" spans="1:7" s="37" customFormat="1" ht="15" x14ac:dyDescent="0.25">
      <c r="C14" s="77"/>
      <c r="D14" s="61"/>
      <c r="E14" s="73"/>
      <c r="F14" s="74"/>
      <c r="G14" s="74"/>
    </row>
    <row r="15" spans="1:7" s="37" customFormat="1" ht="15" x14ac:dyDescent="0.25">
      <c r="C15" s="77"/>
      <c r="D15" s="61"/>
      <c r="E15" s="73"/>
      <c r="F15" s="74"/>
      <c r="G15" s="74"/>
    </row>
    <row r="16" spans="1:7" s="37" customFormat="1" ht="15" x14ac:dyDescent="0.25">
      <c r="C16" s="77"/>
      <c r="D16" s="61"/>
      <c r="E16" s="73"/>
      <c r="F16" s="74"/>
      <c r="G16" s="74"/>
    </row>
    <row r="17" spans="1:7" s="37" customFormat="1" ht="15" x14ac:dyDescent="0.25">
      <c r="C17" s="78"/>
      <c r="D17" s="61"/>
      <c r="E17" s="73"/>
      <c r="F17" s="73"/>
      <c r="G17" s="73"/>
    </row>
    <row r="18" spans="1:7" s="37" customFormat="1" ht="15" x14ac:dyDescent="0.25">
      <c r="C18" s="77"/>
      <c r="D18" s="61"/>
      <c r="E18" s="73"/>
      <c r="F18" s="73"/>
      <c r="G18" s="73"/>
    </row>
    <row r="19" spans="1:7" s="37" customFormat="1" ht="15" x14ac:dyDescent="0.25">
      <c r="C19" s="77"/>
      <c r="D19" s="61"/>
      <c r="E19" s="73"/>
      <c r="F19" s="73"/>
      <c r="G19" s="73"/>
    </row>
    <row r="20" spans="1:7" s="37" customFormat="1" ht="15" x14ac:dyDescent="0.25">
      <c r="C20" s="77"/>
      <c r="D20" s="61"/>
      <c r="E20" s="73"/>
      <c r="F20" s="73"/>
      <c r="G20" s="73"/>
    </row>
    <row r="21" spans="1:7" x14ac:dyDescent="0.2">
      <c r="A21" s="15" t="s">
        <v>10</v>
      </c>
      <c r="C21" s="70" t="s">
        <v>94</v>
      </c>
      <c r="D21" s="30"/>
      <c r="E21" s="79">
        <v>0.21</v>
      </c>
      <c r="F21" s="31"/>
      <c r="G21" s="32"/>
    </row>
    <row r="22" spans="1:7" x14ac:dyDescent="0.2">
      <c r="C22" s="70" t="s">
        <v>107</v>
      </c>
      <c r="D22" s="30"/>
      <c r="E22" s="79">
        <v>0.42</v>
      </c>
    </row>
    <row r="23" spans="1:7" x14ac:dyDescent="0.2">
      <c r="C23" s="70" t="s">
        <v>98</v>
      </c>
      <c r="D23" s="30"/>
      <c r="E23" s="79">
        <v>0.42</v>
      </c>
    </row>
    <row r="24" spans="1:7" x14ac:dyDescent="0.2">
      <c r="C24" s="70" t="s">
        <v>108</v>
      </c>
      <c r="D24" s="30"/>
      <c r="E24" s="79">
        <v>1</v>
      </c>
    </row>
    <row r="26" spans="1:7" ht="14.25" x14ac:dyDescent="0.2">
      <c r="C26" s="121" t="s">
        <v>9</v>
      </c>
      <c r="D26" s="122" t="s">
        <v>166</v>
      </c>
      <c r="E26" s="118"/>
    </row>
    <row r="27" spans="1:7" ht="14.25" x14ac:dyDescent="0.2">
      <c r="A27" s="15" t="s">
        <v>10</v>
      </c>
      <c r="C27" s="119" t="s">
        <v>4</v>
      </c>
      <c r="D27" s="120">
        <v>46604</v>
      </c>
      <c r="E27" s="118"/>
    </row>
    <row r="28" spans="1:7" ht="14.25" x14ac:dyDescent="0.2">
      <c r="A28" s="15" t="s">
        <v>10</v>
      </c>
      <c r="C28" s="7" t="s">
        <v>14</v>
      </c>
      <c r="D28" s="11">
        <v>45509</v>
      </c>
      <c r="E28" s="118"/>
    </row>
    <row r="29" spans="1:7" ht="14.25" x14ac:dyDescent="0.2">
      <c r="A29" s="1"/>
      <c r="C29" s="7" t="s">
        <v>6</v>
      </c>
      <c r="D29" s="1" t="s">
        <v>7</v>
      </c>
      <c r="E29" s="118"/>
    </row>
  </sheetData>
  <mergeCells count="1">
    <mergeCell ref="C1:G1"/>
  </mergeCells>
  <pageMargins left="0.78740157499999996" right="0.78740157499999996" top="0.984251969" bottom="0.984251969" header="0.4921259845" footer="0.4921259845"/>
  <pageSetup paperSize="9" scale="9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9"/>
  <sheetViews>
    <sheetView showGridLines="0" topLeftCell="A5" zoomScaleNormal="100" zoomScaleSheetLayoutView="120" workbookViewId="0">
      <selection activeCell="H41" sqref="H41"/>
    </sheetView>
  </sheetViews>
  <sheetFormatPr baseColWidth="10" defaultColWidth="11.42578125" defaultRowHeight="12.75" x14ac:dyDescent="0.2"/>
  <cols>
    <col min="1" max="1" width="11.42578125" style="17"/>
    <col min="2" max="2" width="16.42578125" style="17" customWidth="1"/>
    <col min="3" max="3" width="37.140625" style="17" customWidth="1"/>
    <col min="4" max="4" width="11.140625" style="17" customWidth="1"/>
    <col min="5" max="5" width="14" style="17" customWidth="1"/>
    <col min="6" max="6" width="10.140625" style="17" customWidth="1"/>
    <col min="7" max="7" width="7.28515625" style="17" customWidth="1"/>
    <col min="8" max="16384" width="11.42578125" style="17"/>
  </cols>
  <sheetData>
    <row r="1" spans="1:7" ht="107.25" customHeight="1" x14ac:dyDescent="0.2">
      <c r="C1" s="221" t="s">
        <v>27</v>
      </c>
      <c r="D1" s="221"/>
      <c r="E1" s="221"/>
      <c r="F1" s="221"/>
      <c r="G1" s="221"/>
    </row>
    <row r="2" spans="1:7" ht="18" x14ac:dyDescent="0.25">
      <c r="C2" s="18" t="s">
        <v>15</v>
      </c>
      <c r="D2" s="38"/>
    </row>
    <row r="3" spans="1:7" ht="15.75" x14ac:dyDescent="0.25">
      <c r="A3" s="15" t="s">
        <v>10</v>
      </c>
      <c r="C3" s="21" t="s">
        <v>17</v>
      </c>
      <c r="D3" s="38"/>
    </row>
    <row r="4" spans="1:7" ht="15.75" x14ac:dyDescent="0.25">
      <c r="A4" s="15" t="s">
        <v>10</v>
      </c>
      <c r="C4" s="3" t="s">
        <v>1</v>
      </c>
      <c r="D4" s="38"/>
    </row>
    <row r="5" spans="1:7" ht="14.25" x14ac:dyDescent="0.2">
      <c r="A5" s="1"/>
      <c r="C5" s="1"/>
      <c r="D5" s="38"/>
    </row>
    <row r="6" spans="1:7" ht="14.25" x14ac:dyDescent="0.2">
      <c r="A6" s="1"/>
      <c r="C6" s="1" t="s">
        <v>2</v>
      </c>
      <c r="F6" s="39"/>
    </row>
    <row r="7" spans="1:7" s="37" customFormat="1" ht="14.25" x14ac:dyDescent="0.2">
      <c r="A7" s="1"/>
      <c r="B7" s="17"/>
      <c r="C7" s="1" t="s">
        <v>3</v>
      </c>
      <c r="D7" s="59"/>
      <c r="E7" s="71"/>
      <c r="F7" s="71"/>
      <c r="G7" s="71"/>
    </row>
    <row r="8" spans="1:7" s="37" customFormat="1" ht="13.5" thickBot="1" x14ac:dyDescent="0.25">
      <c r="C8" s="63"/>
      <c r="D8" s="68"/>
      <c r="E8" s="72"/>
      <c r="F8" s="59"/>
      <c r="G8" s="59"/>
    </row>
    <row r="9" spans="1:7" s="37" customFormat="1" ht="15" x14ac:dyDescent="0.25">
      <c r="C9" s="138"/>
      <c r="D9" s="139"/>
      <c r="E9" s="140"/>
      <c r="F9" s="74"/>
      <c r="G9" s="74"/>
    </row>
    <row r="10" spans="1:7" s="37" customFormat="1" ht="15" x14ac:dyDescent="0.25">
      <c r="C10" s="141"/>
      <c r="D10" s="61"/>
      <c r="E10" s="142"/>
      <c r="F10" s="74"/>
      <c r="G10" s="74"/>
    </row>
    <row r="11" spans="1:7" s="37" customFormat="1" ht="15" x14ac:dyDescent="0.25">
      <c r="C11" s="143"/>
      <c r="D11" s="61"/>
      <c r="E11" s="142"/>
      <c r="F11" s="74"/>
      <c r="G11" s="74"/>
    </row>
    <row r="12" spans="1:7" s="37" customFormat="1" ht="15" x14ac:dyDescent="0.25">
      <c r="C12" s="143"/>
      <c r="D12" s="61"/>
      <c r="E12" s="142"/>
      <c r="F12" s="74"/>
      <c r="G12" s="74"/>
    </row>
    <row r="13" spans="1:7" s="37" customFormat="1" ht="15" x14ac:dyDescent="0.25">
      <c r="C13" s="143"/>
      <c r="D13" s="61"/>
      <c r="E13" s="142"/>
      <c r="F13" s="74"/>
      <c r="G13" s="74"/>
    </row>
    <row r="14" spans="1:7" s="37" customFormat="1" ht="15" x14ac:dyDescent="0.25">
      <c r="C14" s="144"/>
      <c r="D14" s="61"/>
      <c r="E14" s="142"/>
      <c r="F14" s="74"/>
      <c r="G14" s="74"/>
    </row>
    <row r="15" spans="1:7" s="37" customFormat="1" ht="15" x14ac:dyDescent="0.25">
      <c r="C15" s="144"/>
      <c r="D15" s="61"/>
      <c r="E15" s="142"/>
      <c r="F15" s="74"/>
      <c r="G15" s="74"/>
    </row>
    <row r="16" spans="1:7" s="37" customFormat="1" ht="15" x14ac:dyDescent="0.25">
      <c r="C16" s="144"/>
      <c r="D16" s="61"/>
      <c r="E16" s="142"/>
      <c r="F16" s="74"/>
      <c r="G16" s="74"/>
    </row>
    <row r="17" spans="1:7" s="37" customFormat="1" ht="15" x14ac:dyDescent="0.25">
      <c r="C17" s="145"/>
      <c r="D17" s="61"/>
      <c r="E17" s="142"/>
      <c r="F17" s="73"/>
      <c r="G17" s="73"/>
    </row>
    <row r="18" spans="1:7" s="37" customFormat="1" ht="15" x14ac:dyDescent="0.25">
      <c r="C18" s="144"/>
      <c r="D18" s="61"/>
      <c r="E18" s="142"/>
      <c r="F18" s="73"/>
      <c r="G18" s="73"/>
    </row>
    <row r="19" spans="1:7" s="37" customFormat="1" ht="15" x14ac:dyDescent="0.25">
      <c r="C19" s="144"/>
      <c r="D19" s="61"/>
      <c r="E19" s="142"/>
      <c r="F19" s="73"/>
      <c r="G19" s="73"/>
    </row>
    <row r="20" spans="1:7" s="37" customFormat="1" ht="15" x14ac:dyDescent="0.25">
      <c r="C20" s="144"/>
      <c r="D20" s="61"/>
      <c r="E20" s="142"/>
      <c r="F20" s="73"/>
      <c r="G20" s="73"/>
    </row>
    <row r="21" spans="1:7" x14ac:dyDescent="0.2">
      <c r="A21" s="15" t="s">
        <v>10</v>
      </c>
      <c r="C21" s="146" t="s">
        <v>94</v>
      </c>
      <c r="D21" s="30"/>
      <c r="E21" s="147">
        <v>0.57999999999999996</v>
      </c>
      <c r="F21" s="31"/>
      <c r="G21" s="32"/>
    </row>
    <row r="22" spans="1:7" x14ac:dyDescent="0.2">
      <c r="C22" s="146" t="s">
        <v>107</v>
      </c>
      <c r="D22" s="30"/>
      <c r="E22" s="147">
        <v>0.52</v>
      </c>
    </row>
    <row r="23" spans="1:7" x14ac:dyDescent="0.2">
      <c r="C23" s="146" t="s">
        <v>98</v>
      </c>
      <c r="D23" s="30"/>
      <c r="E23" s="147">
        <v>0.79</v>
      </c>
    </row>
    <row r="24" spans="1:7" x14ac:dyDescent="0.2">
      <c r="C24" s="146" t="s">
        <v>108</v>
      </c>
      <c r="D24" s="30"/>
      <c r="E24" s="147">
        <v>0.8</v>
      </c>
    </row>
    <row r="25" spans="1:7" ht="6" customHeight="1" x14ac:dyDescent="0.2">
      <c r="C25" s="148"/>
      <c r="D25" s="55"/>
      <c r="E25" s="149"/>
    </row>
    <row r="26" spans="1:7" ht="15" customHeight="1" thickBot="1" x14ac:dyDescent="0.25">
      <c r="C26" s="150" t="s">
        <v>99</v>
      </c>
      <c r="D26" s="151"/>
      <c r="E26" s="152"/>
    </row>
    <row r="27" spans="1:7" ht="13.5" thickBot="1" x14ac:dyDescent="0.25">
      <c r="C27" s="63"/>
      <c r="D27" s="68"/>
      <c r="E27" s="72"/>
    </row>
    <row r="28" spans="1:7" ht="15" x14ac:dyDescent="0.25">
      <c r="C28" s="138"/>
      <c r="D28" s="139"/>
      <c r="E28" s="140"/>
    </row>
    <row r="29" spans="1:7" ht="15" x14ac:dyDescent="0.25">
      <c r="C29" s="141"/>
      <c r="D29" s="61"/>
      <c r="E29" s="142"/>
    </row>
    <row r="30" spans="1:7" ht="15" x14ac:dyDescent="0.25">
      <c r="C30" s="143"/>
      <c r="D30" s="61"/>
      <c r="E30" s="142"/>
    </row>
    <row r="31" spans="1:7" ht="15" x14ac:dyDescent="0.25">
      <c r="C31" s="143"/>
      <c r="D31" s="61"/>
      <c r="E31" s="142"/>
    </row>
    <row r="32" spans="1:7" ht="15" x14ac:dyDescent="0.25">
      <c r="C32" s="143"/>
      <c r="D32" s="61"/>
      <c r="E32" s="142"/>
    </row>
    <row r="33" spans="1:5" ht="15" x14ac:dyDescent="0.25">
      <c r="C33" s="144"/>
      <c r="D33" s="61"/>
      <c r="E33" s="142"/>
    </row>
    <row r="34" spans="1:5" ht="15" x14ac:dyDescent="0.25">
      <c r="C34" s="144"/>
      <c r="D34" s="61"/>
      <c r="E34" s="142"/>
    </row>
    <row r="35" spans="1:5" ht="15" x14ac:dyDescent="0.25">
      <c r="C35" s="144"/>
      <c r="D35" s="61"/>
      <c r="E35" s="142"/>
    </row>
    <row r="36" spans="1:5" ht="15" x14ac:dyDescent="0.25">
      <c r="C36" s="145"/>
      <c r="D36" s="61"/>
      <c r="E36" s="142"/>
    </row>
    <row r="37" spans="1:5" ht="15" x14ac:dyDescent="0.25">
      <c r="C37" s="144"/>
      <c r="D37" s="61"/>
      <c r="E37" s="142"/>
    </row>
    <row r="38" spans="1:5" ht="15" x14ac:dyDescent="0.25">
      <c r="C38" s="144"/>
      <c r="D38" s="61"/>
      <c r="E38" s="142"/>
    </row>
    <row r="39" spans="1:5" ht="15" x14ac:dyDescent="0.25">
      <c r="C39" s="144"/>
      <c r="D39" s="61"/>
      <c r="E39" s="142"/>
    </row>
    <row r="40" spans="1:5" x14ac:dyDescent="0.2">
      <c r="A40" s="15" t="s">
        <v>10</v>
      </c>
      <c r="C40" s="146" t="s">
        <v>94</v>
      </c>
      <c r="D40" s="30"/>
      <c r="E40" s="147">
        <v>0.21</v>
      </c>
    </row>
    <row r="41" spans="1:5" x14ac:dyDescent="0.2">
      <c r="C41" s="146" t="s">
        <v>107</v>
      </c>
      <c r="D41" s="30"/>
      <c r="E41" s="147">
        <v>0.42</v>
      </c>
    </row>
    <row r="42" spans="1:5" x14ac:dyDescent="0.2">
      <c r="C42" s="146" t="s">
        <v>98</v>
      </c>
      <c r="D42" s="30"/>
      <c r="E42" s="147">
        <v>0.42</v>
      </c>
    </row>
    <row r="43" spans="1:5" x14ac:dyDescent="0.2">
      <c r="C43" s="146" t="s">
        <v>108</v>
      </c>
      <c r="D43" s="30"/>
      <c r="E43" s="147">
        <v>1</v>
      </c>
    </row>
    <row r="44" spans="1:5" ht="3.95" customHeight="1" x14ac:dyDescent="0.2">
      <c r="C44" s="148"/>
      <c r="D44" s="55"/>
      <c r="E44" s="149"/>
    </row>
    <row r="45" spans="1:5" ht="15" thickBot="1" x14ac:dyDescent="0.25">
      <c r="C45" s="153" t="s">
        <v>167</v>
      </c>
      <c r="D45" s="151"/>
      <c r="E45" s="152"/>
    </row>
    <row r="46" spans="1:5" ht="6.6" customHeight="1" x14ac:dyDescent="0.2">
      <c r="C46" s="121"/>
      <c r="D46" s="122"/>
      <c r="E46" s="118"/>
    </row>
    <row r="47" spans="1:5" ht="14.25" x14ac:dyDescent="0.2">
      <c r="A47" s="15" t="s">
        <v>10</v>
      </c>
      <c r="C47" s="119" t="s">
        <v>4</v>
      </c>
      <c r="D47" s="120">
        <v>48065</v>
      </c>
      <c r="E47" s="118"/>
    </row>
    <row r="48" spans="1:5" ht="14.25" x14ac:dyDescent="0.2">
      <c r="A48" s="15" t="s">
        <v>10</v>
      </c>
      <c r="C48" s="7" t="s">
        <v>14</v>
      </c>
      <c r="D48" s="11">
        <v>45509</v>
      </c>
      <c r="E48" s="118"/>
    </row>
    <row r="49" spans="1:5" ht="14.25" x14ac:dyDescent="0.2">
      <c r="A49" s="1"/>
      <c r="C49" s="7" t="s">
        <v>6</v>
      </c>
      <c r="D49" s="1" t="s">
        <v>7</v>
      </c>
      <c r="E49" s="118"/>
    </row>
  </sheetData>
  <mergeCells count="1">
    <mergeCell ref="C1:G1"/>
  </mergeCells>
  <pageMargins left="0.78740157499999996" right="0.78740157499999996" top="0.984251969" bottom="0.984251969" header="0.4921259845" footer="0.4921259845"/>
  <pageSetup paperSize="9" scale="98" orientation="portrait" r:id="rId1"/>
  <headerFooter alignWithMargins="0"/>
  <drawing r:id="rId2"/>
  <legacyDrawing r:id="rId3"/>
  <oleObjects>
    <mc:AlternateContent xmlns:mc="http://schemas.openxmlformats.org/markup-compatibility/2006">
      <mc:Choice Requires="x14">
        <oleObject progId="Visio.Drawing.11" shapeId="21505" r:id="rId4">
          <objectPr defaultSize="0" autoPict="0" r:id="rId5">
            <anchor moveWithCells="1">
              <from>
                <xdr:col>7</xdr:col>
                <xdr:colOff>190500</xdr:colOff>
                <xdr:row>8</xdr:row>
                <xdr:rowOff>47625</xdr:rowOff>
              </from>
              <to>
                <xdr:col>11</xdr:col>
                <xdr:colOff>66675</xdr:colOff>
                <xdr:row>25</xdr:row>
                <xdr:rowOff>9525</xdr:rowOff>
              </to>
            </anchor>
          </objectPr>
        </oleObject>
      </mc:Choice>
      <mc:Fallback>
        <oleObject progId="Visio.Drawing.11" shapeId="21505" r:id="rId4"/>
      </mc:Fallback>
    </mc:AlternateContent>
  </oleObjec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zoomScaleNormal="100" workbookViewId="0">
      <selection activeCell="F31" sqref="F31"/>
    </sheetView>
  </sheetViews>
  <sheetFormatPr baseColWidth="10" defaultColWidth="11.42578125" defaultRowHeight="14.25" x14ac:dyDescent="0.2"/>
  <cols>
    <col min="1" max="1" width="18.140625" style="1" customWidth="1"/>
    <col min="2" max="2" width="8.140625" style="1" customWidth="1"/>
    <col min="3" max="3" width="11.42578125" style="1"/>
    <col min="4" max="4" width="14.5703125" style="1" customWidth="1"/>
    <col min="5" max="5" width="17.28515625" style="1" customWidth="1"/>
    <col min="6" max="6" width="16.42578125" style="1" customWidth="1"/>
    <col min="7" max="7" width="7" style="1" customWidth="1"/>
    <col min="8" max="12" width="11.42578125" style="1"/>
    <col min="13" max="13" width="19.28515625" style="1" customWidth="1"/>
    <col min="14" max="14" width="11.42578125" style="1"/>
    <col min="15" max="15" width="6.85546875" style="1" customWidth="1"/>
    <col min="16" max="16384" width="11.42578125" style="1"/>
  </cols>
  <sheetData>
    <row r="1" spans="1:16" ht="18" x14ac:dyDescent="0.25">
      <c r="A1" s="15" t="s">
        <v>10</v>
      </c>
      <c r="B1" s="2" t="s">
        <v>15</v>
      </c>
      <c r="J1" s="2" t="s">
        <v>15</v>
      </c>
    </row>
    <row r="2" spans="1:16" ht="15.75" x14ac:dyDescent="0.25">
      <c r="A2" s="15" t="s">
        <v>10</v>
      </c>
      <c r="B2" s="3" t="s">
        <v>101</v>
      </c>
      <c r="J2" s="3" t="s">
        <v>101</v>
      </c>
    </row>
    <row r="3" spans="1:16" ht="15.75" x14ac:dyDescent="0.25">
      <c r="A3" s="15" t="s">
        <v>10</v>
      </c>
      <c r="B3" s="3" t="s">
        <v>1</v>
      </c>
      <c r="J3" s="3" t="s">
        <v>1</v>
      </c>
    </row>
    <row r="5" spans="1:16" x14ac:dyDescent="0.2">
      <c r="B5" s="1" t="s">
        <v>2</v>
      </c>
      <c r="I5" s="227" t="s">
        <v>138</v>
      </c>
      <c r="J5" s="1" t="s">
        <v>2</v>
      </c>
    </row>
    <row r="6" spans="1:16" x14ac:dyDescent="0.2">
      <c r="B6" s="1" t="s">
        <v>3</v>
      </c>
      <c r="I6" s="227"/>
      <c r="J6" s="1" t="s">
        <v>3</v>
      </c>
    </row>
    <row r="7" spans="1:16" x14ac:dyDescent="0.2">
      <c r="I7" s="227"/>
      <c r="P7" s="1" t="s">
        <v>140</v>
      </c>
    </row>
    <row r="8" spans="1:16" ht="17.25" customHeight="1" x14ac:dyDescent="0.3">
      <c r="B8" s="124" t="s">
        <v>168</v>
      </c>
      <c r="C8" s="125"/>
      <c r="D8" s="126"/>
      <c r="E8" s="127" t="s">
        <v>169</v>
      </c>
      <c r="F8" s="216" t="s">
        <v>102</v>
      </c>
      <c r="I8" s="227"/>
      <c r="L8" s="13"/>
      <c r="N8" s="155" t="s">
        <v>93</v>
      </c>
      <c r="P8" s="155">
        <v>2023</v>
      </c>
    </row>
    <row r="9" spans="1:16" ht="17.25" x14ac:dyDescent="0.3">
      <c r="B9" s="131" t="s">
        <v>9</v>
      </c>
      <c r="C9" s="132"/>
      <c r="D9" s="132" t="s">
        <v>93</v>
      </c>
      <c r="E9" s="132"/>
      <c r="F9" s="133"/>
      <c r="I9" s="227"/>
      <c r="J9" s="172" t="s">
        <v>168</v>
      </c>
      <c r="K9" s="13"/>
      <c r="L9" s="154"/>
      <c r="M9" s="155" t="s">
        <v>169</v>
      </c>
      <c r="N9" s="201" t="s">
        <v>102</v>
      </c>
      <c r="P9" s="202" t="s">
        <v>103</v>
      </c>
    </row>
    <row r="10" spans="1:16" ht="15.75" x14ac:dyDescent="0.25">
      <c r="B10" s="13"/>
      <c r="C10" s="13"/>
      <c r="D10" s="13"/>
      <c r="E10" s="13"/>
      <c r="F10" s="14"/>
      <c r="I10" s="227"/>
      <c r="J10" s="172"/>
      <c r="K10" s="13"/>
      <c r="L10" s="154"/>
      <c r="M10" s="155"/>
      <c r="N10" s="220"/>
      <c r="P10" s="203"/>
    </row>
    <row r="11" spans="1:16" ht="17.25" x14ac:dyDescent="0.3">
      <c r="B11" s="124" t="s">
        <v>168</v>
      </c>
      <c r="C11" s="125"/>
      <c r="D11" s="125"/>
      <c r="E11" s="127" t="s">
        <v>169</v>
      </c>
      <c r="F11" s="156" t="s">
        <v>103</v>
      </c>
      <c r="I11" s="227"/>
      <c r="J11" s="1" t="s">
        <v>171</v>
      </c>
      <c r="K11" s="13"/>
      <c r="L11" s="154"/>
      <c r="M11" s="155"/>
      <c r="N11" s="220"/>
      <c r="P11" s="203"/>
    </row>
    <row r="12" spans="1:16" x14ac:dyDescent="0.2">
      <c r="B12" s="131" t="s">
        <v>9</v>
      </c>
      <c r="C12" s="132"/>
      <c r="D12" s="132" t="s">
        <v>162</v>
      </c>
      <c r="E12" s="132"/>
      <c r="F12" s="136"/>
      <c r="I12" s="227"/>
      <c r="J12" s="4"/>
    </row>
    <row r="13" spans="1:16" x14ac:dyDescent="0.2">
      <c r="I13" s="227"/>
      <c r="J13" s="7" t="s">
        <v>4</v>
      </c>
      <c r="L13" s="8">
        <v>48004</v>
      </c>
      <c r="M13" s="155"/>
    </row>
    <row r="14" spans="1:16" ht="17.25" customHeight="1" x14ac:dyDescent="0.2">
      <c r="B14" s="1" t="s">
        <v>171</v>
      </c>
      <c r="I14" s="227"/>
      <c r="J14" s="7" t="s">
        <v>14</v>
      </c>
      <c r="L14" s="11">
        <v>45448</v>
      </c>
      <c r="M14" s="155"/>
      <c r="N14" s="203"/>
    </row>
    <row r="15" spans="1:16" x14ac:dyDescent="0.2">
      <c r="I15" s="227"/>
      <c r="J15" s="7" t="s">
        <v>6</v>
      </c>
      <c r="L15" s="1" t="s">
        <v>7</v>
      </c>
      <c r="M15" s="13"/>
      <c r="N15" s="13"/>
    </row>
    <row r="16" spans="1:16" x14ac:dyDescent="0.2">
      <c r="I16" s="227"/>
    </row>
    <row r="17" spans="1:9" x14ac:dyDescent="0.2">
      <c r="A17" s="15" t="s">
        <v>10</v>
      </c>
      <c r="B17" s="7" t="s">
        <v>4</v>
      </c>
      <c r="E17" s="8">
        <v>48004</v>
      </c>
      <c r="I17" s="227"/>
    </row>
    <row r="18" spans="1:9" x14ac:dyDescent="0.2">
      <c r="A18" s="15" t="s">
        <v>10</v>
      </c>
      <c r="B18" s="7" t="s">
        <v>14</v>
      </c>
      <c r="E18" s="11">
        <v>45448</v>
      </c>
      <c r="I18" s="227"/>
    </row>
    <row r="19" spans="1:9" x14ac:dyDescent="0.2">
      <c r="B19" s="7" t="s">
        <v>6</v>
      </c>
      <c r="E19" s="1" t="s">
        <v>7</v>
      </c>
      <c r="I19" s="227"/>
    </row>
    <row r="20" spans="1:9" x14ac:dyDescent="0.2">
      <c r="I20" s="227"/>
    </row>
    <row r="21" spans="1:9" x14ac:dyDescent="0.2">
      <c r="I21" s="227"/>
    </row>
  </sheetData>
  <mergeCells count="1">
    <mergeCell ref="I5:I21"/>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opLeftCell="A7" zoomScaleNormal="100" zoomScaleSheetLayoutView="120" workbookViewId="0">
      <selection activeCell="I17" sqref="I17"/>
    </sheetView>
  </sheetViews>
  <sheetFormatPr baseColWidth="10" defaultColWidth="11.42578125" defaultRowHeight="12.75" x14ac:dyDescent="0.2"/>
  <cols>
    <col min="1" max="1" width="11.42578125" style="17"/>
    <col min="2" max="2" width="4.85546875" style="17" customWidth="1"/>
    <col min="3" max="3" width="38.5703125" style="17" customWidth="1"/>
    <col min="4" max="4" width="11.140625" style="17" customWidth="1"/>
    <col min="5" max="5" width="8.140625" style="17" customWidth="1"/>
    <col min="6" max="6" width="10.140625" style="17" customWidth="1"/>
    <col min="7" max="7" width="8.7109375" style="17" customWidth="1"/>
    <col min="8" max="16384" width="11.42578125" style="17"/>
  </cols>
  <sheetData>
    <row r="1" spans="1:7" ht="107.25" customHeight="1" x14ac:dyDescent="0.2">
      <c r="C1" s="221" t="s">
        <v>27</v>
      </c>
      <c r="D1" s="221"/>
      <c r="E1" s="221"/>
      <c r="F1" s="221"/>
      <c r="G1" s="221"/>
    </row>
    <row r="2" spans="1:7" ht="15.75" x14ac:dyDescent="0.25">
      <c r="C2" s="21" t="s">
        <v>74</v>
      </c>
      <c r="D2" s="38"/>
    </row>
    <row r="3" spans="1:7" x14ac:dyDescent="0.2">
      <c r="A3" s="15"/>
      <c r="C3" s="84" t="s">
        <v>78</v>
      </c>
      <c r="D3" s="85">
        <v>2022</v>
      </c>
    </row>
    <row r="4" spans="1:7" ht="13.5" thickBot="1" x14ac:dyDescent="0.25">
      <c r="F4" s="39"/>
    </row>
    <row r="5" spans="1:7" ht="13.5" thickTop="1" x14ac:dyDescent="0.2">
      <c r="A5" s="15"/>
      <c r="C5" s="86" t="s">
        <v>81</v>
      </c>
      <c r="D5" s="255"/>
      <c r="E5" s="256"/>
      <c r="F5" s="256"/>
      <c r="G5" s="257"/>
    </row>
    <row r="6" spans="1:7" ht="14.45" customHeight="1" x14ac:dyDescent="0.2">
      <c r="C6" s="89" t="s">
        <v>29</v>
      </c>
      <c r="D6" s="232">
        <v>0.5</v>
      </c>
      <c r="E6" s="233"/>
      <c r="F6" s="233"/>
      <c r="G6" s="234"/>
    </row>
    <row r="7" spans="1:7" x14ac:dyDescent="0.2">
      <c r="C7" s="90" t="s">
        <v>30</v>
      </c>
      <c r="D7" s="235"/>
      <c r="E7" s="236"/>
      <c r="F7" s="236"/>
      <c r="G7" s="237"/>
    </row>
    <row r="8" spans="1:7" ht="14.45" customHeight="1" x14ac:dyDescent="0.2">
      <c r="C8" s="91" t="s">
        <v>31</v>
      </c>
      <c r="D8" s="232">
        <v>0.1</v>
      </c>
      <c r="E8" s="233"/>
      <c r="F8" s="233"/>
      <c r="G8" s="234"/>
    </row>
    <row r="9" spans="1:7" ht="14.45" customHeight="1" x14ac:dyDescent="0.2">
      <c r="C9" s="91" t="s">
        <v>32</v>
      </c>
      <c r="D9" s="232">
        <v>0.1</v>
      </c>
      <c r="E9" s="233"/>
      <c r="F9" s="233"/>
      <c r="G9" s="234"/>
    </row>
    <row r="10" spans="1:7" ht="14.45" customHeight="1" x14ac:dyDescent="0.2">
      <c r="C10" s="91" t="s">
        <v>33</v>
      </c>
      <c r="D10" s="232">
        <v>0</v>
      </c>
      <c r="E10" s="233"/>
      <c r="F10" s="233"/>
      <c r="G10" s="234"/>
    </row>
    <row r="11" spans="1:7" ht="14.45" customHeight="1" x14ac:dyDescent="0.2">
      <c r="C11" s="90" t="s">
        <v>56</v>
      </c>
      <c r="D11" s="232">
        <v>0.1</v>
      </c>
      <c r="E11" s="233"/>
      <c r="F11" s="233"/>
      <c r="G11" s="234"/>
    </row>
    <row r="12" spans="1:7" ht="14.45" customHeight="1" x14ac:dyDescent="0.2">
      <c r="C12" s="90" t="s">
        <v>57</v>
      </c>
      <c r="D12" s="232">
        <v>0.1</v>
      </c>
      <c r="E12" s="233"/>
      <c r="F12" s="233"/>
      <c r="G12" s="234"/>
    </row>
    <row r="13" spans="1:7" x14ac:dyDescent="0.2">
      <c r="C13" s="89" t="s">
        <v>34</v>
      </c>
      <c r="D13" s="235"/>
      <c r="E13" s="236"/>
      <c r="F13" s="236"/>
      <c r="G13" s="237"/>
    </row>
    <row r="14" spans="1:7" ht="14.45" customHeight="1" x14ac:dyDescent="0.2">
      <c r="C14" s="90" t="s">
        <v>59</v>
      </c>
      <c r="D14" s="232">
        <v>0.1</v>
      </c>
      <c r="E14" s="233"/>
      <c r="F14" s="233"/>
      <c r="G14" s="234"/>
    </row>
    <row r="15" spans="1:7" ht="14.45" customHeight="1" x14ac:dyDescent="0.2">
      <c r="C15" s="90" t="s">
        <v>58</v>
      </c>
      <c r="D15" s="232">
        <v>0.1</v>
      </c>
      <c r="E15" s="233"/>
      <c r="F15" s="233"/>
      <c r="G15" s="234"/>
    </row>
    <row r="16" spans="1:7" ht="14.45" customHeight="1" x14ac:dyDescent="0.2">
      <c r="C16" s="90" t="s">
        <v>60</v>
      </c>
      <c r="D16" s="232">
        <v>0.05</v>
      </c>
      <c r="E16" s="233"/>
      <c r="F16" s="233"/>
      <c r="G16" s="234"/>
    </row>
    <row r="17" spans="1:7" ht="14.45" customHeight="1" x14ac:dyDescent="0.2">
      <c r="C17" s="90" t="s">
        <v>61</v>
      </c>
      <c r="D17" s="232">
        <v>0.1</v>
      </c>
      <c r="E17" s="233"/>
      <c r="F17" s="233"/>
      <c r="G17" s="234"/>
    </row>
    <row r="18" spans="1:7" ht="14.45" customHeight="1" x14ac:dyDescent="0.2">
      <c r="C18" s="90" t="s">
        <v>89</v>
      </c>
      <c r="D18" s="232">
        <v>0.15</v>
      </c>
      <c r="E18" s="233"/>
      <c r="F18" s="233"/>
      <c r="G18" s="234"/>
    </row>
    <row r="19" spans="1:7" ht="14.45" customHeight="1" x14ac:dyDescent="0.2">
      <c r="C19" s="116" t="s">
        <v>88</v>
      </c>
      <c r="D19" s="232">
        <v>0.12</v>
      </c>
      <c r="E19" s="233"/>
      <c r="F19" s="233"/>
      <c r="G19" s="234"/>
    </row>
    <row r="20" spans="1:7" ht="14.45" customHeight="1" x14ac:dyDescent="0.2">
      <c r="C20" s="90" t="s">
        <v>54</v>
      </c>
      <c r="D20" s="232">
        <v>0.1</v>
      </c>
      <c r="E20" s="233"/>
      <c r="F20" s="233"/>
      <c r="G20" s="234"/>
    </row>
    <row r="21" spans="1:7" ht="14.45" customHeight="1" x14ac:dyDescent="0.2">
      <c r="A21" s="15"/>
      <c r="C21" s="90" t="s">
        <v>55</v>
      </c>
      <c r="D21" s="232">
        <v>0</v>
      </c>
      <c r="E21" s="233"/>
      <c r="F21" s="233"/>
      <c r="G21" s="234"/>
    </row>
    <row r="22" spans="1:7" ht="15" customHeight="1" thickBot="1" x14ac:dyDescent="0.25">
      <c r="A22" s="15"/>
      <c r="C22" s="93" t="s">
        <v>35</v>
      </c>
      <c r="D22" s="238">
        <v>0.56999999999999995</v>
      </c>
      <c r="E22" s="239"/>
      <c r="F22" s="239"/>
      <c r="G22" s="240"/>
    </row>
    <row r="23" spans="1:7" ht="14.25" thickTop="1" thickBot="1" x14ac:dyDescent="0.25">
      <c r="C23" s="30"/>
      <c r="D23" s="30"/>
      <c r="E23" s="31"/>
      <c r="F23" s="31"/>
      <c r="G23" s="32"/>
    </row>
    <row r="24" spans="1:7" ht="15" thickTop="1" x14ac:dyDescent="0.25">
      <c r="A24" s="15"/>
      <c r="C24" s="86" t="s">
        <v>83</v>
      </c>
      <c r="D24" s="241">
        <v>180</v>
      </c>
      <c r="E24" s="242"/>
      <c r="F24" s="230" t="s">
        <v>75</v>
      </c>
      <c r="G24" s="231"/>
    </row>
    <row r="25" spans="1:7" ht="14.45" customHeight="1" x14ac:dyDescent="0.2">
      <c r="A25" s="15"/>
      <c r="C25" s="87" t="s">
        <v>84</v>
      </c>
      <c r="D25" s="243">
        <v>0.7</v>
      </c>
      <c r="E25" s="244"/>
      <c r="F25" s="236"/>
      <c r="G25" s="237"/>
    </row>
    <row r="26" spans="1:7" ht="15" customHeight="1" thickBot="1" x14ac:dyDescent="0.25">
      <c r="A26" s="15"/>
      <c r="C26" s="96" t="s">
        <v>76</v>
      </c>
      <c r="D26" s="228">
        <v>100</v>
      </c>
      <c r="E26" s="229"/>
      <c r="F26" s="258" t="s">
        <v>77</v>
      </c>
      <c r="G26" s="259"/>
    </row>
    <row r="27" spans="1:7" ht="14.25" thickTop="1" thickBot="1" x14ac:dyDescent="0.25">
      <c r="C27" s="20"/>
      <c r="D27" s="30"/>
      <c r="E27" s="31"/>
      <c r="F27" s="31"/>
      <c r="G27" s="34"/>
    </row>
    <row r="28" spans="1:7" ht="13.5" thickBot="1" x14ac:dyDescent="0.25">
      <c r="A28" s="15"/>
      <c r="C28" s="36" t="s">
        <v>23</v>
      </c>
      <c r="D28" s="254" t="s">
        <v>24</v>
      </c>
      <c r="E28" s="246"/>
      <c r="F28" s="246"/>
      <c r="G28" s="246"/>
    </row>
    <row r="29" spans="1:7" ht="13.5" thickBot="1" x14ac:dyDescent="0.25">
      <c r="A29" s="15"/>
      <c r="C29" s="36" t="s">
        <v>25</v>
      </c>
      <c r="D29" s="245" t="s">
        <v>26</v>
      </c>
      <c r="E29" s="246"/>
      <c r="F29" s="246"/>
      <c r="G29" s="246"/>
    </row>
    <row r="30" spans="1:7" ht="13.5" thickBot="1" x14ac:dyDescent="0.25">
      <c r="C30" s="36" t="s">
        <v>36</v>
      </c>
      <c r="D30" s="245" t="s">
        <v>37</v>
      </c>
      <c r="E30" s="246"/>
      <c r="F30" s="246"/>
      <c r="G30" s="246"/>
    </row>
    <row r="31" spans="1:7" ht="13.5" thickBot="1" x14ac:dyDescent="0.25">
      <c r="C31" s="36"/>
      <c r="D31" s="245" t="s">
        <v>38</v>
      </c>
      <c r="E31" s="246"/>
      <c r="F31" s="246"/>
      <c r="G31" s="246"/>
    </row>
    <row r="32" spans="1:7" ht="13.5" thickBot="1" x14ac:dyDescent="0.25">
      <c r="C32" s="36" t="s">
        <v>39</v>
      </c>
      <c r="D32" s="245" t="s">
        <v>40</v>
      </c>
      <c r="E32" s="246"/>
      <c r="F32" s="246"/>
      <c r="G32" s="246"/>
    </row>
    <row r="33" spans="1:7" ht="13.5" thickBot="1" x14ac:dyDescent="0.25">
      <c r="C33" s="36" t="s">
        <v>41</v>
      </c>
      <c r="D33" s="247" t="s">
        <v>42</v>
      </c>
      <c r="E33" s="246"/>
      <c r="F33" s="246"/>
      <c r="G33" s="246"/>
    </row>
    <row r="34" spans="1:7" ht="33" customHeight="1" x14ac:dyDescent="0.2">
      <c r="A34" s="15"/>
      <c r="C34" s="49"/>
      <c r="D34" s="252"/>
      <c r="E34" s="252"/>
      <c r="F34" s="252"/>
      <c r="G34" s="252"/>
    </row>
    <row r="35" spans="1:7" x14ac:dyDescent="0.2">
      <c r="C35" s="30" t="s">
        <v>43</v>
      </c>
      <c r="D35" s="253" t="s">
        <v>44</v>
      </c>
      <c r="E35" s="253"/>
      <c r="F35" s="253"/>
      <c r="G35" s="253"/>
    </row>
    <row r="36" spans="1:7" x14ac:dyDescent="0.2">
      <c r="C36" s="20"/>
      <c r="D36" s="20"/>
      <c r="E36" s="20"/>
      <c r="F36" s="20"/>
      <c r="G36" s="20"/>
    </row>
    <row r="37" spans="1:7" ht="27" customHeight="1" x14ac:dyDescent="0.2">
      <c r="C37" s="248" t="s">
        <v>45</v>
      </c>
      <c r="D37" s="249"/>
      <c r="E37" s="249"/>
      <c r="F37" s="249"/>
      <c r="G37" s="249"/>
    </row>
    <row r="38" spans="1:7" ht="67.5" customHeight="1" x14ac:dyDescent="0.2">
      <c r="C38" s="250" t="s">
        <v>46</v>
      </c>
      <c r="D38" s="250"/>
      <c r="E38" s="250"/>
      <c r="F38" s="250"/>
      <c r="G38" s="250"/>
    </row>
    <row r="39" spans="1:7" x14ac:dyDescent="0.2">
      <c r="C39" s="50" t="s">
        <v>43</v>
      </c>
      <c r="D39" s="251" t="s">
        <v>44</v>
      </c>
      <c r="E39" s="251"/>
      <c r="F39" s="251"/>
      <c r="G39" s="251"/>
    </row>
  </sheetData>
  <mergeCells count="36">
    <mergeCell ref="C1:G1"/>
    <mergeCell ref="D28:G28"/>
    <mergeCell ref="D29:G29"/>
    <mergeCell ref="D30:G30"/>
    <mergeCell ref="D31:G31"/>
    <mergeCell ref="D8:G8"/>
    <mergeCell ref="D9:G9"/>
    <mergeCell ref="D10:G10"/>
    <mergeCell ref="D11:G11"/>
    <mergeCell ref="D18:G18"/>
    <mergeCell ref="D19:G19"/>
    <mergeCell ref="D5:G5"/>
    <mergeCell ref="D6:G6"/>
    <mergeCell ref="D7:G7"/>
    <mergeCell ref="F25:G25"/>
    <mergeCell ref="F26:G26"/>
    <mergeCell ref="D32:G32"/>
    <mergeCell ref="D33:G33"/>
    <mergeCell ref="C37:G37"/>
    <mergeCell ref="C38:G38"/>
    <mergeCell ref="D39:G39"/>
    <mergeCell ref="D34:G34"/>
    <mergeCell ref="D35:G35"/>
    <mergeCell ref="D26:E26"/>
    <mergeCell ref="F24:G24"/>
    <mergeCell ref="D12:G12"/>
    <mergeCell ref="D13:G13"/>
    <mergeCell ref="D14:G14"/>
    <mergeCell ref="D15:G15"/>
    <mergeCell ref="D16:G16"/>
    <mergeCell ref="D17:G17"/>
    <mergeCell ref="D20:G20"/>
    <mergeCell ref="D21:G21"/>
    <mergeCell ref="D22:G22"/>
    <mergeCell ref="D24:E24"/>
    <mergeCell ref="D25:E25"/>
  </mergeCells>
  <hyperlinks>
    <hyperlink ref="D33" r:id="rId1"/>
  </hyperlinks>
  <pageMargins left="0.78740157499999996" right="0.78740157499999996" top="0.984251969" bottom="0.984251969" header="0.4921259845" footer="0.4921259845"/>
  <pageSetup paperSize="9"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zoomScaleNormal="100" zoomScaleSheetLayoutView="120" workbookViewId="0">
      <selection activeCell="J19" sqref="J19"/>
    </sheetView>
  </sheetViews>
  <sheetFormatPr baseColWidth="10" defaultColWidth="11.42578125" defaultRowHeight="12.75" x14ac:dyDescent="0.2"/>
  <cols>
    <col min="1" max="1" width="11.42578125" style="17"/>
    <col min="2" max="2" width="4.85546875" style="17" customWidth="1"/>
    <col min="3" max="3" width="38.5703125" style="17" customWidth="1"/>
    <col min="4" max="4" width="11.140625" style="17" customWidth="1"/>
    <col min="5" max="5" width="12.140625" style="17" customWidth="1"/>
    <col min="6" max="6" width="10.140625" style="17" customWidth="1"/>
    <col min="7" max="7" width="11.140625" style="17" customWidth="1"/>
    <col min="8" max="16384" width="11.42578125" style="17"/>
  </cols>
  <sheetData>
    <row r="1" spans="1:7" ht="107.25" customHeight="1" x14ac:dyDescent="0.2">
      <c r="C1" s="221" t="s">
        <v>27</v>
      </c>
      <c r="D1" s="221"/>
      <c r="E1" s="221"/>
      <c r="F1" s="221"/>
      <c r="G1" s="221"/>
    </row>
    <row r="2" spans="1:7" ht="15.75" x14ac:dyDescent="0.25">
      <c r="C2" s="21" t="s">
        <v>74</v>
      </c>
      <c r="D2" s="38"/>
    </row>
    <row r="3" spans="1:7" x14ac:dyDescent="0.2">
      <c r="A3" s="15"/>
      <c r="C3" s="84" t="s">
        <v>78</v>
      </c>
      <c r="D3" s="108">
        <v>2022</v>
      </c>
    </row>
    <row r="4" spans="1:7" ht="13.5" thickBot="1" x14ac:dyDescent="0.25">
      <c r="F4" s="39"/>
    </row>
    <row r="5" spans="1:7" ht="41.45" customHeight="1" thickTop="1" x14ac:dyDescent="0.2">
      <c r="C5" s="97" t="s">
        <v>80</v>
      </c>
      <c r="D5" s="268" t="s">
        <v>82</v>
      </c>
      <c r="E5" s="269"/>
      <c r="F5" s="270" t="s">
        <v>86</v>
      </c>
      <c r="G5" s="271"/>
    </row>
    <row r="6" spans="1:7" ht="13.5" thickBot="1" x14ac:dyDescent="0.25">
      <c r="C6" s="104"/>
      <c r="D6" s="105" t="s">
        <v>73</v>
      </c>
      <c r="E6" s="106" t="s">
        <v>90</v>
      </c>
      <c r="F6" s="264" t="s">
        <v>90</v>
      </c>
      <c r="G6" s="265"/>
    </row>
    <row r="7" spans="1:7" ht="14.45" customHeight="1" x14ac:dyDescent="0.2">
      <c r="A7" s="15"/>
      <c r="C7" s="100" t="s">
        <v>79</v>
      </c>
      <c r="D7" s="101"/>
      <c r="E7" s="102"/>
      <c r="F7" s="266"/>
      <c r="G7" s="267"/>
    </row>
    <row r="8" spans="1:7" x14ac:dyDescent="0.2">
      <c r="C8" s="88" t="s">
        <v>28</v>
      </c>
      <c r="D8" s="27">
        <f>D11+D12+D13+D14+D15+D17+D18+D19+D20+D21+D22</f>
        <v>1000000</v>
      </c>
      <c r="E8" s="42"/>
      <c r="F8" s="235"/>
      <c r="G8" s="237"/>
    </row>
    <row r="9" spans="1:7" x14ac:dyDescent="0.2">
      <c r="C9" s="89" t="s">
        <v>29</v>
      </c>
      <c r="D9" s="27">
        <f>D11+D12+D13+D14+D15</f>
        <v>500000</v>
      </c>
      <c r="E9" s="43">
        <f>D9/D8</f>
        <v>0.5</v>
      </c>
      <c r="F9" s="235"/>
      <c r="G9" s="237"/>
    </row>
    <row r="10" spans="1:7" x14ac:dyDescent="0.2">
      <c r="C10" s="90" t="s">
        <v>30</v>
      </c>
      <c r="D10" s="27"/>
      <c r="E10" s="43"/>
      <c r="F10" s="235"/>
      <c r="G10" s="237"/>
    </row>
    <row r="11" spans="1:7" x14ac:dyDescent="0.2">
      <c r="C11" s="91" t="s">
        <v>31</v>
      </c>
      <c r="D11" s="27">
        <v>100000</v>
      </c>
      <c r="E11" s="43">
        <f>D11/D8</f>
        <v>0.1</v>
      </c>
      <c r="F11" s="262">
        <v>0.25</v>
      </c>
      <c r="G11" s="263"/>
    </row>
    <row r="12" spans="1:7" x14ac:dyDescent="0.2">
      <c r="C12" s="91" t="s">
        <v>32</v>
      </c>
      <c r="D12" s="27">
        <v>100000</v>
      </c>
      <c r="E12" s="43">
        <f>D12/D8</f>
        <v>0.1</v>
      </c>
      <c r="F12" s="262">
        <v>7.0000000000000007E-2</v>
      </c>
      <c r="G12" s="263"/>
    </row>
    <row r="13" spans="1:7" x14ac:dyDescent="0.2">
      <c r="C13" s="91" t="s">
        <v>33</v>
      </c>
      <c r="D13" s="27">
        <v>100000</v>
      </c>
      <c r="E13" s="43">
        <f>D13/D8</f>
        <v>0.1</v>
      </c>
      <c r="F13" s="262">
        <v>0.03</v>
      </c>
      <c r="G13" s="263"/>
    </row>
    <row r="14" spans="1:7" x14ac:dyDescent="0.2">
      <c r="C14" s="90" t="s">
        <v>56</v>
      </c>
      <c r="D14" s="27">
        <v>100000</v>
      </c>
      <c r="E14" s="43">
        <f>D14/D8</f>
        <v>0.1</v>
      </c>
      <c r="F14" s="262">
        <v>0</v>
      </c>
      <c r="G14" s="263"/>
    </row>
    <row r="15" spans="1:7" x14ac:dyDescent="0.2">
      <c r="C15" s="90" t="s">
        <v>57</v>
      </c>
      <c r="D15" s="27">
        <v>100000</v>
      </c>
      <c r="E15" s="43">
        <f>D15/D8</f>
        <v>0.1</v>
      </c>
      <c r="F15" s="262">
        <v>0.09</v>
      </c>
      <c r="G15" s="263"/>
    </row>
    <row r="16" spans="1:7" x14ac:dyDescent="0.2">
      <c r="C16" s="89" t="s">
        <v>34</v>
      </c>
      <c r="D16" s="27"/>
      <c r="E16" s="43"/>
      <c r="F16" s="262"/>
      <c r="G16" s="263"/>
    </row>
    <row r="17" spans="1:7" x14ac:dyDescent="0.2">
      <c r="C17" s="90" t="s">
        <v>59</v>
      </c>
      <c r="D17" s="27">
        <v>100000</v>
      </c>
      <c r="E17" s="43">
        <f>D17/D8</f>
        <v>0.1</v>
      </c>
      <c r="F17" s="262">
        <v>0.03</v>
      </c>
      <c r="G17" s="263"/>
    </row>
    <row r="18" spans="1:7" x14ac:dyDescent="0.2">
      <c r="C18" s="90" t="s">
        <v>58</v>
      </c>
      <c r="D18" s="27">
        <v>100000</v>
      </c>
      <c r="E18" s="43">
        <f>D18/D8</f>
        <v>0.1</v>
      </c>
      <c r="F18" s="262">
        <v>0.02</v>
      </c>
      <c r="G18" s="263"/>
    </row>
    <row r="19" spans="1:7" x14ac:dyDescent="0.2">
      <c r="C19" s="90" t="s">
        <v>60</v>
      </c>
      <c r="D19" s="27">
        <v>100000</v>
      </c>
      <c r="E19" s="43">
        <f>D19/D8</f>
        <v>0.1</v>
      </c>
      <c r="F19" s="262">
        <v>0</v>
      </c>
      <c r="G19" s="263"/>
    </row>
    <row r="20" spans="1:7" x14ac:dyDescent="0.2">
      <c r="C20" s="90" t="s">
        <v>61</v>
      </c>
      <c r="D20" s="27">
        <v>100000</v>
      </c>
      <c r="E20" s="43">
        <f>D20/D8</f>
        <v>0.1</v>
      </c>
      <c r="F20" s="262">
        <v>0.1</v>
      </c>
      <c r="G20" s="263"/>
    </row>
    <row r="21" spans="1:7" x14ac:dyDescent="0.2">
      <c r="C21" s="90" t="s">
        <v>54</v>
      </c>
      <c r="D21" s="27">
        <v>100000</v>
      </c>
      <c r="E21" s="43">
        <f>D21/D8</f>
        <v>0.1</v>
      </c>
      <c r="F21" s="262">
        <v>0.28999999999999998</v>
      </c>
      <c r="G21" s="263"/>
    </row>
    <row r="22" spans="1:7" x14ac:dyDescent="0.2">
      <c r="A22" s="15"/>
      <c r="C22" s="90" t="s">
        <v>55</v>
      </c>
      <c r="D22" s="27">
        <v>0</v>
      </c>
      <c r="E22" s="43">
        <f>D22/D8</f>
        <v>0</v>
      </c>
      <c r="F22" s="262">
        <v>0.12</v>
      </c>
      <c r="G22" s="263"/>
    </row>
    <row r="23" spans="1:7" ht="15" customHeight="1" thickBot="1" x14ac:dyDescent="0.25">
      <c r="A23" s="15"/>
      <c r="C23" s="93" t="s">
        <v>35</v>
      </c>
      <c r="D23" s="94">
        <f>D14+D15+D17+D19+D20</f>
        <v>500000</v>
      </c>
      <c r="E23" s="95">
        <f>D23/D8</f>
        <v>0.5</v>
      </c>
      <c r="F23" s="260">
        <v>0.22</v>
      </c>
      <c r="G23" s="261"/>
    </row>
    <row r="24" spans="1:7" ht="14.25" thickTop="1" thickBot="1" x14ac:dyDescent="0.25">
      <c r="C24" s="30"/>
      <c r="D24" s="30"/>
      <c r="E24" s="31"/>
      <c r="F24" s="31"/>
      <c r="G24" s="32"/>
    </row>
    <row r="25" spans="1:7" ht="15" thickTop="1" x14ac:dyDescent="0.25">
      <c r="A25" s="15"/>
      <c r="C25" s="109" t="s">
        <v>83</v>
      </c>
      <c r="D25" s="272">
        <v>180</v>
      </c>
      <c r="E25" s="272"/>
      <c r="F25" s="273" t="s">
        <v>75</v>
      </c>
      <c r="G25" s="274"/>
    </row>
    <row r="26" spans="1:7" ht="14.45" customHeight="1" x14ac:dyDescent="0.2">
      <c r="A26" s="15"/>
      <c r="C26" s="110" t="s">
        <v>84</v>
      </c>
      <c r="D26" s="275">
        <v>0.7</v>
      </c>
      <c r="E26" s="275"/>
      <c r="F26" s="276"/>
      <c r="G26" s="277"/>
    </row>
    <row r="27" spans="1:7" ht="15.6" customHeight="1" x14ac:dyDescent="0.2">
      <c r="A27" s="15"/>
      <c r="C27" s="278" t="s">
        <v>85</v>
      </c>
      <c r="D27" s="279"/>
      <c r="E27" s="279"/>
      <c r="F27" s="279"/>
      <c r="G27" s="280"/>
    </row>
    <row r="28" spans="1:7" ht="15" customHeight="1" thickBot="1" x14ac:dyDescent="0.25">
      <c r="A28" s="15"/>
      <c r="C28" s="111" t="s">
        <v>76</v>
      </c>
      <c r="D28" s="229">
        <v>100</v>
      </c>
      <c r="E28" s="229"/>
      <c r="F28" s="258" t="s">
        <v>77</v>
      </c>
      <c r="G28" s="259"/>
    </row>
    <row r="29" spans="1:7" ht="14.25" thickTop="1" thickBot="1" x14ac:dyDescent="0.25">
      <c r="C29" s="20"/>
      <c r="D29" s="30"/>
      <c r="E29" s="31"/>
      <c r="F29" s="31"/>
      <c r="G29" s="34"/>
    </row>
    <row r="30" spans="1:7" ht="13.5" thickBot="1" x14ac:dyDescent="0.25">
      <c r="A30" s="15"/>
      <c r="C30" s="36" t="s">
        <v>23</v>
      </c>
      <c r="D30" s="254" t="s">
        <v>24</v>
      </c>
      <c r="E30" s="246"/>
      <c r="F30" s="246"/>
      <c r="G30" s="246"/>
    </row>
    <row r="31" spans="1:7" ht="13.5" thickBot="1" x14ac:dyDescent="0.25">
      <c r="A31" s="15"/>
      <c r="C31" s="36" t="s">
        <v>25</v>
      </c>
      <c r="D31" s="245" t="s">
        <v>26</v>
      </c>
      <c r="E31" s="246"/>
      <c r="F31" s="246"/>
      <c r="G31" s="246"/>
    </row>
    <row r="32" spans="1:7" ht="13.5" thickBot="1" x14ac:dyDescent="0.25">
      <c r="C32" s="36" t="s">
        <v>36</v>
      </c>
      <c r="D32" s="245" t="s">
        <v>37</v>
      </c>
      <c r="E32" s="246"/>
      <c r="F32" s="246"/>
      <c r="G32" s="246"/>
    </row>
    <row r="33" spans="1:7" ht="13.5" thickBot="1" x14ac:dyDescent="0.25">
      <c r="C33" s="36"/>
      <c r="D33" s="245" t="s">
        <v>38</v>
      </c>
      <c r="E33" s="246"/>
      <c r="F33" s="246"/>
      <c r="G33" s="246"/>
    </row>
    <row r="34" spans="1:7" ht="13.5" thickBot="1" x14ac:dyDescent="0.25">
      <c r="C34" s="36" t="s">
        <v>39</v>
      </c>
      <c r="D34" s="245" t="s">
        <v>40</v>
      </c>
      <c r="E34" s="246"/>
      <c r="F34" s="246"/>
      <c r="G34" s="246"/>
    </row>
    <row r="35" spans="1:7" ht="13.5" thickBot="1" x14ac:dyDescent="0.25">
      <c r="C35" s="36" t="s">
        <v>41</v>
      </c>
      <c r="D35" s="247" t="s">
        <v>42</v>
      </c>
      <c r="E35" s="246"/>
      <c r="F35" s="246"/>
      <c r="G35" s="246"/>
    </row>
    <row r="36" spans="1:7" ht="33" customHeight="1" x14ac:dyDescent="0.2">
      <c r="A36" s="15"/>
      <c r="C36" s="49"/>
      <c r="D36" s="252"/>
      <c r="E36" s="252"/>
      <c r="F36" s="252"/>
      <c r="G36" s="252"/>
    </row>
    <row r="37" spans="1:7" x14ac:dyDescent="0.2">
      <c r="C37" s="30" t="s">
        <v>43</v>
      </c>
      <c r="D37" s="253" t="s">
        <v>44</v>
      </c>
      <c r="E37" s="253"/>
      <c r="F37" s="253"/>
      <c r="G37" s="253"/>
    </row>
    <row r="38" spans="1:7" x14ac:dyDescent="0.2">
      <c r="C38" s="20"/>
      <c r="D38" s="20"/>
      <c r="E38" s="20"/>
      <c r="F38" s="20"/>
      <c r="G38" s="20"/>
    </row>
    <row r="39" spans="1:7" ht="27" customHeight="1" x14ac:dyDescent="0.2">
      <c r="C39" s="248" t="s">
        <v>45</v>
      </c>
      <c r="D39" s="249"/>
      <c r="E39" s="249"/>
      <c r="F39" s="249"/>
      <c r="G39" s="249"/>
    </row>
    <row r="40" spans="1:7" ht="67.5" customHeight="1" x14ac:dyDescent="0.2">
      <c r="C40" s="250" t="s">
        <v>46</v>
      </c>
      <c r="D40" s="250"/>
      <c r="E40" s="250"/>
      <c r="F40" s="250"/>
      <c r="G40" s="250"/>
    </row>
    <row r="41" spans="1:7" x14ac:dyDescent="0.2">
      <c r="C41" s="50" t="s">
        <v>43</v>
      </c>
      <c r="D41" s="251" t="s">
        <v>44</v>
      </c>
      <c r="E41" s="251"/>
      <c r="F41" s="251"/>
      <c r="G41" s="251"/>
    </row>
  </sheetData>
  <mergeCells count="39">
    <mergeCell ref="D32:G32"/>
    <mergeCell ref="C1:G1"/>
    <mergeCell ref="D5:E5"/>
    <mergeCell ref="F5:G5"/>
    <mergeCell ref="D25:E25"/>
    <mergeCell ref="F25:G25"/>
    <mergeCell ref="D26:E26"/>
    <mergeCell ref="F26:G26"/>
    <mergeCell ref="F14:G14"/>
    <mergeCell ref="F15:G15"/>
    <mergeCell ref="F16:G16"/>
    <mergeCell ref="C27:G27"/>
    <mergeCell ref="D28:E28"/>
    <mergeCell ref="F28:G28"/>
    <mergeCell ref="D30:G30"/>
    <mergeCell ref="D31:G31"/>
    <mergeCell ref="C40:G40"/>
    <mergeCell ref="D41:G41"/>
    <mergeCell ref="F6:G6"/>
    <mergeCell ref="F7:G7"/>
    <mergeCell ref="F8:G8"/>
    <mergeCell ref="F9:G9"/>
    <mergeCell ref="F10:G10"/>
    <mergeCell ref="F11:G11"/>
    <mergeCell ref="F12:G12"/>
    <mergeCell ref="F13:G13"/>
    <mergeCell ref="D33:G33"/>
    <mergeCell ref="D34:G34"/>
    <mergeCell ref="D35:G35"/>
    <mergeCell ref="D36:G36"/>
    <mergeCell ref="D37:G37"/>
    <mergeCell ref="C39:G39"/>
    <mergeCell ref="F23:G23"/>
    <mergeCell ref="F17:G17"/>
    <mergeCell ref="F18:G18"/>
    <mergeCell ref="F19:G19"/>
    <mergeCell ref="F20:G20"/>
    <mergeCell ref="F21:G21"/>
    <mergeCell ref="F22:G22"/>
  </mergeCells>
  <hyperlinks>
    <hyperlink ref="D35" r:id="rId1"/>
  </hyperlinks>
  <pageMargins left="0.78740157499999996" right="0.78740157499999996" top="0.984251969" bottom="0.984251969" header="0.4921259845" footer="0.4921259845"/>
  <pageSetup paperSize="9"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topLeftCell="A4" zoomScaleNormal="100" zoomScaleSheetLayoutView="120" workbookViewId="0">
      <selection activeCell="I9" sqref="I9:I10"/>
    </sheetView>
  </sheetViews>
  <sheetFormatPr baseColWidth="10" defaultColWidth="11.42578125" defaultRowHeight="12.75" x14ac:dyDescent="0.2"/>
  <cols>
    <col min="1" max="1" width="11.42578125" style="17"/>
    <col min="2" max="2" width="4.85546875" style="17" customWidth="1"/>
    <col min="3" max="3" width="38.5703125" style="17" customWidth="1"/>
    <col min="4" max="4" width="11.140625" style="17" customWidth="1"/>
    <col min="5" max="5" width="12.140625" style="17" customWidth="1"/>
    <col min="6" max="6" width="10.140625" style="17" customWidth="1"/>
    <col min="7" max="7" width="11.140625" style="17" customWidth="1"/>
    <col min="8" max="16384" width="11.42578125" style="17"/>
  </cols>
  <sheetData>
    <row r="1" spans="1:7" ht="107.25" customHeight="1" x14ac:dyDescent="0.2">
      <c r="C1" s="221" t="s">
        <v>27</v>
      </c>
      <c r="D1" s="221"/>
      <c r="E1" s="221"/>
      <c r="F1" s="221"/>
      <c r="G1" s="221"/>
    </row>
    <row r="2" spans="1:7" ht="15.75" x14ac:dyDescent="0.25">
      <c r="C2" s="21" t="s">
        <v>74</v>
      </c>
      <c r="D2" s="38"/>
    </row>
    <row r="3" spans="1:7" x14ac:dyDescent="0.2">
      <c r="A3" s="15"/>
      <c r="C3" s="84" t="s">
        <v>78</v>
      </c>
      <c r="D3" s="108">
        <v>2022</v>
      </c>
    </row>
    <row r="4" spans="1:7" ht="13.5" thickBot="1" x14ac:dyDescent="0.25">
      <c r="F4" s="39"/>
    </row>
    <row r="5" spans="1:7" ht="43.5" customHeight="1" thickTop="1" x14ac:dyDescent="0.2">
      <c r="C5" s="97" t="s">
        <v>80</v>
      </c>
      <c r="D5" s="268" t="s">
        <v>82</v>
      </c>
      <c r="E5" s="269"/>
      <c r="F5" s="270" t="s">
        <v>87</v>
      </c>
      <c r="G5" s="271"/>
    </row>
    <row r="6" spans="1:7" ht="13.5" thickBot="1" x14ac:dyDescent="0.25">
      <c r="C6" s="104"/>
      <c r="D6" s="105" t="s">
        <v>73</v>
      </c>
      <c r="E6" s="106" t="s">
        <v>90</v>
      </c>
      <c r="F6" s="105" t="s">
        <v>73</v>
      </c>
      <c r="G6" s="107" t="s">
        <v>90</v>
      </c>
    </row>
    <row r="7" spans="1:7" x14ac:dyDescent="0.2">
      <c r="A7" s="15"/>
      <c r="C7" s="100" t="s">
        <v>79</v>
      </c>
      <c r="D7" s="101"/>
      <c r="E7" s="102"/>
      <c r="F7" s="101"/>
      <c r="G7" s="103"/>
    </row>
    <row r="8" spans="1:7" x14ac:dyDescent="0.2">
      <c r="C8" s="88" t="s">
        <v>28</v>
      </c>
      <c r="D8" s="27">
        <f>D11+D12+D13+D14+D15+D17+D18+D19+D20+D21+D22</f>
        <v>1000000</v>
      </c>
      <c r="E8" s="42"/>
      <c r="F8" s="27">
        <f>F11+F12+F13+F14+F15+F17+F18+F19+F20+F21+F22</f>
        <v>980000</v>
      </c>
      <c r="G8" s="98"/>
    </row>
    <row r="9" spans="1:7" x14ac:dyDescent="0.2">
      <c r="C9" s="89" t="s">
        <v>29</v>
      </c>
      <c r="D9" s="27">
        <f>D11+D12+D13+D14+D15</f>
        <v>500000</v>
      </c>
      <c r="E9" s="43">
        <f>D9/D8</f>
        <v>0.5</v>
      </c>
      <c r="F9" s="27">
        <f>F11+F12+F13+F14+F15</f>
        <v>530000</v>
      </c>
      <c r="G9" s="92">
        <f>F9/F8</f>
        <v>0.54081632653061229</v>
      </c>
    </row>
    <row r="10" spans="1:7" x14ac:dyDescent="0.2">
      <c r="C10" s="90" t="s">
        <v>30</v>
      </c>
      <c r="D10" s="27"/>
      <c r="E10" s="43"/>
      <c r="F10" s="27"/>
      <c r="G10" s="92"/>
    </row>
    <row r="11" spans="1:7" x14ac:dyDescent="0.2">
      <c r="C11" s="91" t="s">
        <v>31</v>
      </c>
      <c r="D11" s="27">
        <v>100000</v>
      </c>
      <c r="E11" s="43">
        <f>D11/D8</f>
        <v>0.1</v>
      </c>
      <c r="F11" s="27">
        <v>180000</v>
      </c>
      <c r="G11" s="92">
        <f>F11/F8</f>
        <v>0.18367346938775511</v>
      </c>
    </row>
    <row r="12" spans="1:7" x14ac:dyDescent="0.2">
      <c r="C12" s="91" t="s">
        <v>32</v>
      </c>
      <c r="D12" s="27">
        <v>100000</v>
      </c>
      <c r="E12" s="43">
        <f>D12/D8</f>
        <v>0.1</v>
      </c>
      <c r="F12" s="27">
        <v>0</v>
      </c>
      <c r="G12" s="92">
        <f>F12/F8</f>
        <v>0</v>
      </c>
    </row>
    <row r="13" spans="1:7" x14ac:dyDescent="0.2">
      <c r="C13" s="91" t="s">
        <v>33</v>
      </c>
      <c r="D13" s="27">
        <v>100000</v>
      </c>
      <c r="E13" s="43">
        <f>D13/D8</f>
        <v>0.1</v>
      </c>
      <c r="F13" s="27">
        <v>0</v>
      </c>
      <c r="G13" s="92">
        <f>F13/F8</f>
        <v>0</v>
      </c>
    </row>
    <row r="14" spans="1:7" x14ac:dyDescent="0.2">
      <c r="C14" s="90" t="s">
        <v>56</v>
      </c>
      <c r="D14" s="27">
        <v>100000</v>
      </c>
      <c r="E14" s="43">
        <f>D14/D8</f>
        <v>0.1</v>
      </c>
      <c r="F14" s="27">
        <v>150000</v>
      </c>
      <c r="G14" s="92">
        <f>F14/F8</f>
        <v>0.15306122448979592</v>
      </c>
    </row>
    <row r="15" spans="1:7" x14ac:dyDescent="0.2">
      <c r="C15" s="90" t="s">
        <v>57</v>
      </c>
      <c r="D15" s="27">
        <v>100000</v>
      </c>
      <c r="E15" s="43">
        <f>D15/D8</f>
        <v>0.1</v>
      </c>
      <c r="F15" s="27">
        <v>200000</v>
      </c>
      <c r="G15" s="92">
        <f>F15/F8</f>
        <v>0.20408163265306123</v>
      </c>
    </row>
    <row r="16" spans="1:7" x14ac:dyDescent="0.2">
      <c r="C16" s="89" t="s">
        <v>34</v>
      </c>
      <c r="D16" s="27"/>
      <c r="E16" s="43"/>
      <c r="F16" s="27"/>
      <c r="G16" s="92"/>
    </row>
    <row r="17" spans="1:7" x14ac:dyDescent="0.2">
      <c r="C17" s="90" t="s">
        <v>59</v>
      </c>
      <c r="D17" s="27">
        <v>100000</v>
      </c>
      <c r="E17" s="43">
        <f>D17/D8</f>
        <v>0.1</v>
      </c>
      <c r="F17" s="27">
        <v>100000</v>
      </c>
      <c r="G17" s="92">
        <f>F17/F8</f>
        <v>0.10204081632653061</v>
      </c>
    </row>
    <row r="18" spans="1:7" x14ac:dyDescent="0.2">
      <c r="C18" s="90" t="s">
        <v>58</v>
      </c>
      <c r="D18" s="27">
        <v>100000</v>
      </c>
      <c r="E18" s="43">
        <f>D18/D8</f>
        <v>0.1</v>
      </c>
      <c r="F18" s="27">
        <v>150000</v>
      </c>
      <c r="G18" s="92">
        <f>F18/F8</f>
        <v>0.15306122448979592</v>
      </c>
    </row>
    <row r="19" spans="1:7" x14ac:dyDescent="0.2">
      <c r="C19" s="90" t="s">
        <v>60</v>
      </c>
      <c r="D19" s="27">
        <v>100000</v>
      </c>
      <c r="E19" s="43">
        <f>D19/D8</f>
        <v>0.1</v>
      </c>
      <c r="F19" s="27">
        <v>100000</v>
      </c>
      <c r="G19" s="92">
        <f>F19/F8</f>
        <v>0.10204081632653061</v>
      </c>
    </row>
    <row r="20" spans="1:7" x14ac:dyDescent="0.2">
      <c r="C20" s="90" t="s">
        <v>61</v>
      </c>
      <c r="D20" s="27">
        <v>100000</v>
      </c>
      <c r="E20" s="43">
        <f>D20/D8</f>
        <v>0.1</v>
      </c>
      <c r="F20" s="27">
        <v>100000</v>
      </c>
      <c r="G20" s="92">
        <f>F20/F8</f>
        <v>0.10204081632653061</v>
      </c>
    </row>
    <row r="21" spans="1:7" x14ac:dyDescent="0.2">
      <c r="C21" s="90" t="s">
        <v>54</v>
      </c>
      <c r="D21" s="27">
        <v>100000</v>
      </c>
      <c r="E21" s="43">
        <f>D21/D8</f>
        <v>0.1</v>
      </c>
      <c r="F21" s="27">
        <v>0</v>
      </c>
      <c r="G21" s="92">
        <f>F21/F8</f>
        <v>0</v>
      </c>
    </row>
    <row r="22" spans="1:7" x14ac:dyDescent="0.2">
      <c r="A22" s="15"/>
      <c r="C22" s="90" t="s">
        <v>55</v>
      </c>
      <c r="D22" s="27">
        <v>0</v>
      </c>
      <c r="E22" s="43">
        <f>D22/D8</f>
        <v>0</v>
      </c>
      <c r="F22" s="27">
        <v>0</v>
      </c>
      <c r="G22" s="92">
        <f>F22/F8</f>
        <v>0</v>
      </c>
    </row>
    <row r="23" spans="1:7" ht="13.5" thickBot="1" x14ac:dyDescent="0.25">
      <c r="A23" s="15"/>
      <c r="C23" s="93" t="s">
        <v>35</v>
      </c>
      <c r="D23" s="94">
        <f>D14+D15+D17+D19+D20</f>
        <v>500000</v>
      </c>
      <c r="E23" s="95">
        <f>D23/D8</f>
        <v>0.5</v>
      </c>
      <c r="F23" s="94">
        <f>F14+F15+F17+F19+F20</f>
        <v>650000</v>
      </c>
      <c r="G23" s="99">
        <f>F23/F8</f>
        <v>0.66326530612244894</v>
      </c>
    </row>
    <row r="24" spans="1:7" ht="14.25" thickTop="1" thickBot="1" x14ac:dyDescent="0.25">
      <c r="C24" s="30"/>
      <c r="D24" s="30"/>
      <c r="E24" s="31"/>
      <c r="F24" s="31"/>
      <c r="G24" s="32"/>
    </row>
    <row r="25" spans="1:7" ht="15" thickTop="1" x14ac:dyDescent="0.25">
      <c r="A25" s="15"/>
      <c r="C25" s="109" t="s">
        <v>83</v>
      </c>
      <c r="D25" s="272">
        <v>180</v>
      </c>
      <c r="E25" s="272"/>
      <c r="F25" s="273" t="s">
        <v>75</v>
      </c>
      <c r="G25" s="274"/>
    </row>
    <row r="26" spans="1:7" ht="14.45" customHeight="1" x14ac:dyDescent="0.2">
      <c r="A26" s="15"/>
      <c r="C26" s="110" t="s">
        <v>84</v>
      </c>
      <c r="D26" s="275">
        <v>0.7</v>
      </c>
      <c r="E26" s="275"/>
      <c r="F26" s="276"/>
      <c r="G26" s="277"/>
    </row>
    <row r="27" spans="1:7" ht="16.5" customHeight="1" x14ac:dyDescent="0.2">
      <c r="A27" s="15"/>
      <c r="C27" s="278" t="s">
        <v>85</v>
      </c>
      <c r="D27" s="279"/>
      <c r="E27" s="279"/>
      <c r="F27" s="279"/>
      <c r="G27" s="280"/>
    </row>
    <row r="28" spans="1:7" ht="15" customHeight="1" thickBot="1" x14ac:dyDescent="0.25">
      <c r="A28" s="15"/>
      <c r="C28" s="111" t="s">
        <v>76</v>
      </c>
      <c r="D28" s="229">
        <v>100</v>
      </c>
      <c r="E28" s="229"/>
      <c r="F28" s="258" t="s">
        <v>77</v>
      </c>
      <c r="G28" s="259"/>
    </row>
    <row r="29" spans="1:7" ht="14.25" thickTop="1" thickBot="1" x14ac:dyDescent="0.25">
      <c r="C29" s="20"/>
      <c r="D29" s="30"/>
      <c r="E29" s="31"/>
      <c r="F29" s="31"/>
      <c r="G29" s="34"/>
    </row>
    <row r="30" spans="1:7" ht="13.5" thickBot="1" x14ac:dyDescent="0.25">
      <c r="A30" s="15"/>
      <c r="C30" s="36" t="s">
        <v>23</v>
      </c>
      <c r="D30" s="254" t="s">
        <v>24</v>
      </c>
      <c r="E30" s="246"/>
      <c r="F30" s="246"/>
      <c r="G30" s="246"/>
    </row>
    <row r="31" spans="1:7" ht="13.5" thickBot="1" x14ac:dyDescent="0.25">
      <c r="A31" s="15"/>
      <c r="C31" s="36" t="s">
        <v>25</v>
      </c>
      <c r="D31" s="245" t="s">
        <v>26</v>
      </c>
      <c r="E31" s="246"/>
      <c r="F31" s="246"/>
      <c r="G31" s="246"/>
    </row>
    <row r="32" spans="1:7" ht="13.5" thickBot="1" x14ac:dyDescent="0.25">
      <c r="C32" s="36" t="s">
        <v>36</v>
      </c>
      <c r="D32" s="245" t="s">
        <v>37</v>
      </c>
      <c r="E32" s="246"/>
      <c r="F32" s="246"/>
      <c r="G32" s="246"/>
    </row>
    <row r="33" spans="1:7" ht="13.5" thickBot="1" x14ac:dyDescent="0.25">
      <c r="C33" s="36"/>
      <c r="D33" s="245" t="s">
        <v>38</v>
      </c>
      <c r="E33" s="246"/>
      <c r="F33" s="246"/>
      <c r="G33" s="246"/>
    </row>
    <row r="34" spans="1:7" ht="13.5" thickBot="1" x14ac:dyDescent="0.25">
      <c r="C34" s="36" t="s">
        <v>39</v>
      </c>
      <c r="D34" s="245" t="s">
        <v>40</v>
      </c>
      <c r="E34" s="246"/>
      <c r="F34" s="246"/>
      <c r="G34" s="246"/>
    </row>
    <row r="35" spans="1:7" ht="13.5" thickBot="1" x14ac:dyDescent="0.25">
      <c r="C35" s="36" t="s">
        <v>41</v>
      </c>
      <c r="D35" s="247" t="s">
        <v>42</v>
      </c>
      <c r="E35" s="246"/>
      <c r="F35" s="246"/>
      <c r="G35" s="246"/>
    </row>
    <row r="36" spans="1:7" ht="33" customHeight="1" x14ac:dyDescent="0.2">
      <c r="A36" s="15"/>
      <c r="C36" s="49"/>
      <c r="D36" s="252"/>
      <c r="E36" s="252"/>
      <c r="F36" s="252"/>
      <c r="G36" s="252"/>
    </row>
    <row r="37" spans="1:7" x14ac:dyDescent="0.2">
      <c r="C37" s="30" t="s">
        <v>43</v>
      </c>
      <c r="D37" s="253" t="s">
        <v>44</v>
      </c>
      <c r="E37" s="253"/>
      <c r="F37" s="253"/>
      <c r="G37" s="253"/>
    </row>
    <row r="38" spans="1:7" x14ac:dyDescent="0.2">
      <c r="C38" s="20"/>
      <c r="D38" s="20"/>
      <c r="E38" s="20"/>
      <c r="F38" s="20"/>
      <c r="G38" s="20"/>
    </row>
    <row r="39" spans="1:7" ht="27" customHeight="1" x14ac:dyDescent="0.2">
      <c r="C39" s="248" t="s">
        <v>45</v>
      </c>
      <c r="D39" s="249"/>
      <c r="E39" s="249"/>
      <c r="F39" s="249"/>
      <c r="G39" s="249"/>
    </row>
    <row r="40" spans="1:7" ht="67.5" customHeight="1" x14ac:dyDescent="0.2">
      <c r="C40" s="250" t="s">
        <v>46</v>
      </c>
      <c r="D40" s="250"/>
      <c r="E40" s="250"/>
      <c r="F40" s="250"/>
      <c r="G40" s="250"/>
    </row>
    <row r="41" spans="1:7" x14ac:dyDescent="0.2">
      <c r="C41" s="50" t="s">
        <v>43</v>
      </c>
      <c r="D41" s="251" t="s">
        <v>44</v>
      </c>
      <c r="E41" s="251"/>
      <c r="F41" s="251"/>
      <c r="G41" s="251"/>
    </row>
  </sheetData>
  <mergeCells count="21">
    <mergeCell ref="C1:G1"/>
    <mergeCell ref="F26:G26"/>
    <mergeCell ref="F28:G28"/>
    <mergeCell ref="D30:G30"/>
    <mergeCell ref="D31:G31"/>
    <mergeCell ref="C40:G40"/>
    <mergeCell ref="D41:G41"/>
    <mergeCell ref="D5:E5"/>
    <mergeCell ref="F5:G5"/>
    <mergeCell ref="D25:E25"/>
    <mergeCell ref="D26:E26"/>
    <mergeCell ref="D28:E28"/>
    <mergeCell ref="F25:G25"/>
    <mergeCell ref="C27:G27"/>
    <mergeCell ref="D33:G33"/>
    <mergeCell ref="D34:G34"/>
    <mergeCell ref="D35:G35"/>
    <mergeCell ref="D36:G36"/>
    <mergeCell ref="D37:G37"/>
    <mergeCell ref="C39:G39"/>
    <mergeCell ref="D32:G32"/>
  </mergeCells>
  <hyperlinks>
    <hyperlink ref="D35" r:id="rId1"/>
  </hyperlinks>
  <pageMargins left="0.78740157499999996" right="0.78740157499999996" top="0.984251969" bottom="0.984251969" header="0.4921259845" footer="0.4921259845"/>
  <pageSetup paperSize="9"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opLeftCell="A4" zoomScaleNormal="100" zoomScaleSheetLayoutView="120" workbookViewId="0">
      <selection activeCell="I17" sqref="I17:I18"/>
    </sheetView>
  </sheetViews>
  <sheetFormatPr baseColWidth="10" defaultColWidth="11.42578125" defaultRowHeight="12.75" x14ac:dyDescent="0.2"/>
  <cols>
    <col min="1" max="1" width="11.42578125" style="17"/>
    <col min="2" max="2" width="4.85546875" style="17" customWidth="1"/>
    <col min="3" max="3" width="38.5703125" style="17" customWidth="1"/>
    <col min="4" max="4" width="11.140625" style="17" customWidth="1"/>
    <col min="5" max="5" width="8.140625" style="17" customWidth="1"/>
    <col min="6" max="6" width="10.140625" style="17" customWidth="1"/>
    <col min="7" max="7" width="8.7109375" style="17" customWidth="1"/>
    <col min="8" max="16384" width="11.42578125" style="17"/>
  </cols>
  <sheetData>
    <row r="1" spans="1:10" ht="107.25" customHeight="1" x14ac:dyDescent="0.2">
      <c r="C1" s="221" t="s">
        <v>27</v>
      </c>
      <c r="D1" s="221"/>
      <c r="E1" s="221"/>
      <c r="F1" s="221"/>
      <c r="G1" s="221"/>
    </row>
    <row r="2" spans="1:10" ht="15.75" x14ac:dyDescent="0.25">
      <c r="C2" s="21" t="s">
        <v>74</v>
      </c>
      <c r="D2" s="38"/>
    </row>
    <row r="3" spans="1:10" x14ac:dyDescent="0.2">
      <c r="A3" s="15"/>
      <c r="C3" s="84" t="s">
        <v>78</v>
      </c>
      <c r="D3" s="85">
        <v>2022</v>
      </c>
    </row>
    <row r="4" spans="1:10" ht="13.5" thickBot="1" x14ac:dyDescent="0.25">
      <c r="F4" s="39"/>
    </row>
    <row r="5" spans="1:10" ht="13.5" thickTop="1" x14ac:dyDescent="0.2">
      <c r="A5" s="15"/>
      <c r="C5" s="109" t="s">
        <v>81</v>
      </c>
      <c r="D5" s="287"/>
      <c r="E5" s="287"/>
      <c r="F5" s="287"/>
      <c r="G5" s="288"/>
    </row>
    <row r="6" spans="1:10" ht="14.45" customHeight="1" x14ac:dyDescent="0.2">
      <c r="C6" s="114"/>
      <c r="D6" s="283"/>
      <c r="E6" s="283"/>
      <c r="F6" s="283"/>
      <c r="G6" s="284"/>
    </row>
    <row r="7" spans="1:10" x14ac:dyDescent="0.2">
      <c r="C7" s="112"/>
      <c r="D7" s="285"/>
      <c r="E7" s="285"/>
      <c r="F7" s="285"/>
      <c r="G7" s="286"/>
    </row>
    <row r="8" spans="1:10" ht="14.45" customHeight="1" x14ac:dyDescent="0.2">
      <c r="C8" s="113"/>
      <c r="D8" s="283"/>
      <c r="E8" s="283"/>
      <c r="F8" s="283"/>
      <c r="G8" s="284"/>
      <c r="I8" s="51" t="s">
        <v>47</v>
      </c>
      <c r="J8" s="17">
        <v>45</v>
      </c>
    </row>
    <row r="9" spans="1:10" ht="14.45" customHeight="1" x14ac:dyDescent="0.2">
      <c r="C9" s="113"/>
      <c r="D9" s="283"/>
      <c r="E9" s="283"/>
      <c r="F9" s="283"/>
      <c r="G9" s="284"/>
      <c r="I9" s="51" t="s">
        <v>48</v>
      </c>
      <c r="J9" s="17">
        <v>35</v>
      </c>
    </row>
    <row r="10" spans="1:10" ht="14.45" customHeight="1" x14ac:dyDescent="0.2">
      <c r="C10" s="113"/>
      <c r="D10" s="283"/>
      <c r="E10" s="283"/>
      <c r="F10" s="283"/>
      <c r="G10" s="284"/>
      <c r="I10" s="51" t="s">
        <v>49</v>
      </c>
      <c r="J10" s="17">
        <v>20</v>
      </c>
    </row>
    <row r="11" spans="1:10" ht="14.45" customHeight="1" x14ac:dyDescent="0.2">
      <c r="C11" s="112"/>
      <c r="D11" s="283"/>
      <c r="E11" s="283"/>
      <c r="F11" s="283"/>
      <c r="G11" s="284"/>
    </row>
    <row r="12" spans="1:10" ht="14.45" customHeight="1" x14ac:dyDescent="0.2">
      <c r="C12" s="112"/>
      <c r="D12" s="283"/>
      <c r="E12" s="283"/>
      <c r="F12" s="283"/>
      <c r="G12" s="284"/>
    </row>
    <row r="13" spans="1:10" x14ac:dyDescent="0.2">
      <c r="C13" s="114"/>
      <c r="D13" s="285"/>
      <c r="E13" s="285"/>
      <c r="F13" s="285"/>
      <c r="G13" s="286"/>
    </row>
    <row r="14" spans="1:10" ht="14.45" customHeight="1" x14ac:dyDescent="0.2">
      <c r="C14" s="112"/>
      <c r="D14" s="283"/>
      <c r="E14" s="283"/>
      <c r="F14" s="283"/>
      <c r="G14" s="284"/>
    </row>
    <row r="15" spans="1:10" ht="15" customHeight="1" thickBot="1" x14ac:dyDescent="0.25">
      <c r="A15" s="15"/>
      <c r="C15" s="115" t="s">
        <v>35</v>
      </c>
      <c r="D15" s="281">
        <v>0.35</v>
      </c>
      <c r="E15" s="281"/>
      <c r="F15" s="281"/>
      <c r="G15" s="282"/>
    </row>
    <row r="16" spans="1:10" ht="14.25" thickTop="1" thickBot="1" x14ac:dyDescent="0.25">
      <c r="C16" s="30"/>
      <c r="D16" s="30"/>
      <c r="E16" s="31"/>
      <c r="F16" s="31"/>
      <c r="G16" s="32"/>
    </row>
    <row r="17" spans="1:7" ht="15" thickTop="1" x14ac:dyDescent="0.25">
      <c r="A17" s="15"/>
      <c r="C17" s="86" t="s">
        <v>83</v>
      </c>
      <c r="D17" s="241">
        <v>180</v>
      </c>
      <c r="E17" s="242"/>
      <c r="F17" s="230" t="s">
        <v>75</v>
      </c>
      <c r="G17" s="231"/>
    </row>
    <row r="18" spans="1:7" ht="14.45" customHeight="1" x14ac:dyDescent="0.2">
      <c r="A18" s="15"/>
      <c r="C18" s="87" t="s">
        <v>84</v>
      </c>
      <c r="D18" s="243">
        <v>0.7</v>
      </c>
      <c r="E18" s="244"/>
      <c r="F18" s="236"/>
      <c r="G18" s="237"/>
    </row>
    <row r="19" spans="1:7" ht="15" customHeight="1" thickBot="1" x14ac:dyDescent="0.25">
      <c r="A19" s="15"/>
      <c r="C19" s="96" t="s">
        <v>76</v>
      </c>
      <c r="D19" s="228">
        <v>100</v>
      </c>
      <c r="E19" s="229"/>
      <c r="F19" s="258" t="s">
        <v>77</v>
      </c>
      <c r="G19" s="259"/>
    </row>
    <row r="20" spans="1:7" ht="14.25" thickTop="1" thickBot="1" x14ac:dyDescent="0.25">
      <c r="C20" s="20"/>
      <c r="D20" s="30"/>
      <c r="E20" s="31"/>
      <c r="F20" s="31"/>
      <c r="G20" s="34"/>
    </row>
    <row r="21" spans="1:7" ht="13.5" thickBot="1" x14ac:dyDescent="0.25">
      <c r="A21" s="15"/>
      <c r="C21" s="36" t="s">
        <v>23</v>
      </c>
      <c r="D21" s="254" t="s">
        <v>24</v>
      </c>
      <c r="E21" s="246"/>
      <c r="F21" s="246"/>
      <c r="G21" s="246"/>
    </row>
    <row r="22" spans="1:7" ht="13.5" thickBot="1" x14ac:dyDescent="0.25">
      <c r="A22" s="15"/>
      <c r="C22" s="36" t="s">
        <v>25</v>
      </c>
      <c r="D22" s="245" t="s">
        <v>26</v>
      </c>
      <c r="E22" s="246"/>
      <c r="F22" s="246"/>
      <c r="G22" s="246"/>
    </row>
    <row r="23" spans="1:7" ht="13.5" thickBot="1" x14ac:dyDescent="0.25">
      <c r="C23" s="36" t="s">
        <v>36</v>
      </c>
      <c r="D23" s="245" t="s">
        <v>37</v>
      </c>
      <c r="E23" s="246"/>
      <c r="F23" s="246"/>
      <c r="G23" s="246"/>
    </row>
    <row r="24" spans="1:7" ht="13.5" thickBot="1" x14ac:dyDescent="0.25">
      <c r="C24" s="36"/>
      <c r="D24" s="245" t="s">
        <v>38</v>
      </c>
      <c r="E24" s="246"/>
      <c r="F24" s="246"/>
      <c r="G24" s="246"/>
    </row>
    <row r="25" spans="1:7" ht="13.5" thickBot="1" x14ac:dyDescent="0.25">
      <c r="C25" s="36" t="s">
        <v>39</v>
      </c>
      <c r="D25" s="245" t="s">
        <v>40</v>
      </c>
      <c r="E25" s="246"/>
      <c r="F25" s="246"/>
      <c r="G25" s="246"/>
    </row>
    <row r="26" spans="1:7" ht="13.5" thickBot="1" x14ac:dyDescent="0.25">
      <c r="C26" s="36" t="s">
        <v>41</v>
      </c>
      <c r="D26" s="247" t="s">
        <v>42</v>
      </c>
      <c r="E26" s="246"/>
      <c r="F26" s="246"/>
      <c r="G26" s="246"/>
    </row>
    <row r="27" spans="1:7" ht="33" customHeight="1" x14ac:dyDescent="0.2">
      <c r="A27" s="15"/>
      <c r="C27" s="49"/>
      <c r="D27" s="252"/>
      <c r="E27" s="252"/>
      <c r="F27" s="252"/>
      <c r="G27" s="252"/>
    </row>
    <row r="28" spans="1:7" x14ac:dyDescent="0.2">
      <c r="C28" s="30" t="s">
        <v>43</v>
      </c>
      <c r="D28" s="253" t="s">
        <v>44</v>
      </c>
      <c r="E28" s="253"/>
      <c r="F28" s="253"/>
      <c r="G28" s="253"/>
    </row>
    <row r="29" spans="1:7" x14ac:dyDescent="0.2">
      <c r="C29" s="20"/>
      <c r="D29" s="20"/>
      <c r="E29" s="20"/>
      <c r="F29" s="20"/>
      <c r="G29" s="20"/>
    </row>
    <row r="30" spans="1:7" ht="27" customHeight="1" x14ac:dyDescent="0.2">
      <c r="C30" s="248" t="s">
        <v>45</v>
      </c>
      <c r="D30" s="249"/>
      <c r="E30" s="249"/>
      <c r="F30" s="249"/>
      <c r="G30" s="249"/>
    </row>
    <row r="31" spans="1:7" ht="67.5" customHeight="1" x14ac:dyDescent="0.2">
      <c r="C31" s="250" t="s">
        <v>46</v>
      </c>
      <c r="D31" s="250"/>
      <c r="E31" s="250"/>
      <c r="F31" s="250"/>
      <c r="G31" s="250"/>
    </row>
    <row r="32" spans="1:7" x14ac:dyDescent="0.2">
      <c r="C32" s="50" t="s">
        <v>43</v>
      </c>
      <c r="D32" s="251" t="s">
        <v>44</v>
      </c>
      <c r="E32" s="251"/>
      <c r="F32" s="251"/>
      <c r="G32" s="251"/>
    </row>
  </sheetData>
  <mergeCells count="29">
    <mergeCell ref="D9:G9"/>
    <mergeCell ref="C1:G1"/>
    <mergeCell ref="D5:G5"/>
    <mergeCell ref="D6:G6"/>
    <mergeCell ref="D7:G7"/>
    <mergeCell ref="D8:G8"/>
    <mergeCell ref="D22:G22"/>
    <mergeCell ref="D15:G15"/>
    <mergeCell ref="D17:E17"/>
    <mergeCell ref="F17:G17"/>
    <mergeCell ref="D10:G10"/>
    <mergeCell ref="D11:G11"/>
    <mergeCell ref="D12:G12"/>
    <mergeCell ref="D13:G13"/>
    <mergeCell ref="D14:G14"/>
    <mergeCell ref="D18:E18"/>
    <mergeCell ref="F18:G18"/>
    <mergeCell ref="D19:E19"/>
    <mergeCell ref="F19:G19"/>
    <mergeCell ref="D21:G21"/>
    <mergeCell ref="C30:G30"/>
    <mergeCell ref="C31:G31"/>
    <mergeCell ref="D32:G32"/>
    <mergeCell ref="D23:G23"/>
    <mergeCell ref="D24:G24"/>
    <mergeCell ref="D25:G25"/>
    <mergeCell ref="D26:G26"/>
    <mergeCell ref="D27:G27"/>
    <mergeCell ref="D28:G28"/>
  </mergeCells>
  <hyperlinks>
    <hyperlink ref="D26" r:id="rId1"/>
  </hyperlinks>
  <pageMargins left="0.78740157499999996" right="0.78740157499999996" top="0.984251969" bottom="0.984251969" header="0.4921259845" footer="0.4921259845"/>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zoomScaleNormal="100" zoomScaleSheetLayoutView="100" workbookViewId="0">
      <selection activeCell="I15" sqref="I15"/>
    </sheetView>
  </sheetViews>
  <sheetFormatPr baseColWidth="10" defaultColWidth="11.42578125" defaultRowHeight="12.75" x14ac:dyDescent="0.2"/>
  <cols>
    <col min="1" max="1" width="11.42578125" style="17"/>
    <col min="2" max="2" width="4.85546875" style="17" customWidth="1"/>
    <col min="3" max="3" width="29.42578125" style="17" customWidth="1"/>
    <col min="4" max="6" width="10.7109375" style="17" customWidth="1"/>
    <col min="7" max="7" width="11.85546875" style="17" customWidth="1"/>
    <col min="8" max="8" width="5.140625" style="17" customWidth="1"/>
    <col min="9" max="9" width="60.140625" style="17" customWidth="1"/>
    <col min="10" max="16384" width="11.42578125" style="17"/>
  </cols>
  <sheetData>
    <row r="1" spans="1:7" ht="16.5" customHeight="1" x14ac:dyDescent="0.2">
      <c r="C1" s="221"/>
      <c r="D1" s="221"/>
      <c r="E1" s="221"/>
      <c r="F1" s="221"/>
      <c r="G1" s="221"/>
    </row>
    <row r="2" spans="1:7" ht="18" x14ac:dyDescent="0.25">
      <c r="C2" s="18" t="s">
        <v>15</v>
      </c>
      <c r="D2" s="19"/>
      <c r="E2" s="19"/>
      <c r="F2" s="19"/>
      <c r="G2" s="20"/>
    </row>
    <row r="3" spans="1:7" ht="15.75" x14ac:dyDescent="0.25">
      <c r="A3" s="15"/>
      <c r="C3" s="21" t="s">
        <v>110</v>
      </c>
      <c r="D3" s="19"/>
      <c r="E3" s="19"/>
      <c r="F3" s="19"/>
      <c r="G3" s="20"/>
    </row>
    <row r="4" spans="1:7" ht="15.75" x14ac:dyDescent="0.25">
      <c r="A4" s="15"/>
      <c r="C4" s="3" t="s">
        <v>132</v>
      </c>
      <c r="D4" s="1"/>
      <c r="E4" s="1"/>
      <c r="F4" s="1"/>
      <c r="G4" s="1"/>
    </row>
    <row r="5" spans="1:7" ht="14.25" x14ac:dyDescent="0.2">
      <c r="A5" s="1"/>
      <c r="C5" s="1"/>
      <c r="D5" s="1"/>
      <c r="E5" s="1"/>
      <c r="F5" s="1"/>
      <c r="G5" s="1"/>
    </row>
    <row r="6" spans="1:7" ht="14.25" x14ac:dyDescent="0.2">
      <c r="A6" s="1"/>
      <c r="C6" s="1" t="s">
        <v>133</v>
      </c>
      <c r="D6" s="1"/>
      <c r="E6" s="1"/>
      <c r="F6" s="1"/>
      <c r="G6" s="1"/>
    </row>
    <row r="7" spans="1:7" ht="29.45" customHeight="1" x14ac:dyDescent="0.2">
      <c r="A7" s="1"/>
      <c r="C7" s="123" t="s">
        <v>3</v>
      </c>
      <c r="D7" s="1"/>
      <c r="E7" s="1"/>
      <c r="F7" s="1"/>
      <c r="G7" s="1"/>
    </row>
    <row r="8" spans="1:7" ht="25.5" x14ac:dyDescent="0.2">
      <c r="A8" s="1"/>
      <c r="C8" s="177"/>
      <c r="D8" s="222" t="s">
        <v>142</v>
      </c>
      <c r="E8" s="223"/>
      <c r="F8" s="204" t="s">
        <v>150</v>
      </c>
      <c r="G8" s="195" t="s">
        <v>131</v>
      </c>
    </row>
    <row r="9" spans="1:7" ht="25.5" x14ac:dyDescent="0.2">
      <c r="C9" s="23"/>
      <c r="D9" s="180" t="s">
        <v>143</v>
      </c>
      <c r="E9" s="180" t="s">
        <v>127</v>
      </c>
      <c r="F9" s="180" t="s">
        <v>151</v>
      </c>
      <c r="G9" s="24" t="s">
        <v>149</v>
      </c>
    </row>
    <row r="10" spans="1:7" x14ac:dyDescent="0.2">
      <c r="A10" s="15"/>
      <c r="C10" s="25" t="s">
        <v>111</v>
      </c>
      <c r="D10" s="184" t="s">
        <v>112</v>
      </c>
      <c r="E10" s="184" t="s">
        <v>118</v>
      </c>
      <c r="F10" s="184" t="s">
        <v>154</v>
      </c>
      <c r="G10" s="199">
        <v>0.1</v>
      </c>
    </row>
    <row r="11" spans="1:7" x14ac:dyDescent="0.2">
      <c r="A11" s="15"/>
      <c r="C11" s="25" t="s">
        <v>116</v>
      </c>
      <c r="D11" s="184" t="s">
        <v>113</v>
      </c>
      <c r="E11" s="184" t="s">
        <v>117</v>
      </c>
      <c r="F11" s="184" t="s">
        <v>155</v>
      </c>
      <c r="G11" s="199">
        <v>0.1</v>
      </c>
    </row>
    <row r="12" spans="1:7" ht="38.25" x14ac:dyDescent="0.2">
      <c r="A12" s="15"/>
      <c r="C12" s="205" t="s">
        <v>152</v>
      </c>
      <c r="D12" s="184"/>
      <c r="E12" s="184"/>
      <c r="F12" s="184" t="s">
        <v>156</v>
      </c>
      <c r="G12" s="199">
        <v>0.1</v>
      </c>
    </row>
    <row r="13" spans="1:7" x14ac:dyDescent="0.2">
      <c r="A13" s="15"/>
      <c r="C13" s="25" t="s">
        <v>119</v>
      </c>
      <c r="D13" s="184" t="s">
        <v>114</v>
      </c>
      <c r="E13" s="185"/>
      <c r="F13" s="184" t="s">
        <v>153</v>
      </c>
      <c r="G13" s="199">
        <v>0.1</v>
      </c>
    </row>
    <row r="14" spans="1:7" ht="25.5" x14ac:dyDescent="0.2">
      <c r="A14" s="15"/>
      <c r="C14" s="179" t="s">
        <v>120</v>
      </c>
      <c r="D14" s="185"/>
      <c r="E14" s="184" t="s">
        <v>121</v>
      </c>
      <c r="F14" s="185"/>
      <c r="G14" s="199">
        <v>7.0000000000000007E-2</v>
      </c>
    </row>
    <row r="15" spans="1:7" ht="25.5" x14ac:dyDescent="0.2">
      <c r="A15" s="15"/>
      <c r="C15" s="179" t="s">
        <v>136</v>
      </c>
      <c r="D15" s="185"/>
      <c r="E15" s="184" t="s">
        <v>122</v>
      </c>
      <c r="F15" s="185"/>
      <c r="G15" s="199">
        <v>0.01</v>
      </c>
    </row>
    <row r="16" spans="1:7" ht="38.25" x14ac:dyDescent="0.2">
      <c r="A16" s="15"/>
      <c r="C16" s="178" t="s">
        <v>144</v>
      </c>
      <c r="D16" s="184" t="s">
        <v>115</v>
      </c>
      <c r="E16" s="184" t="s">
        <v>124</v>
      </c>
      <c r="F16" s="184" t="s">
        <v>156</v>
      </c>
      <c r="G16" s="199">
        <v>0.1</v>
      </c>
    </row>
    <row r="17" spans="1:9" ht="25.5" x14ac:dyDescent="0.2">
      <c r="A17" s="15"/>
      <c r="C17" s="178" t="s">
        <v>148</v>
      </c>
      <c r="D17" s="184" t="s">
        <v>145</v>
      </c>
      <c r="E17" s="185"/>
      <c r="F17" s="185"/>
      <c r="G17" s="199">
        <v>0.1</v>
      </c>
    </row>
    <row r="18" spans="1:9" ht="25.5" x14ac:dyDescent="0.2">
      <c r="A18" s="15"/>
      <c r="C18" s="178" t="s">
        <v>125</v>
      </c>
      <c r="D18" s="184" t="s">
        <v>146</v>
      </c>
      <c r="E18" s="184" t="s">
        <v>121</v>
      </c>
      <c r="F18" s="184" t="s">
        <v>157</v>
      </c>
      <c r="G18" s="199">
        <v>0.1</v>
      </c>
    </row>
    <row r="19" spans="1:9" ht="38.25" x14ac:dyDescent="0.2">
      <c r="A19" s="15"/>
      <c r="C19" s="178" t="s">
        <v>129</v>
      </c>
      <c r="D19" s="185"/>
      <c r="E19" s="184" t="s">
        <v>122</v>
      </c>
      <c r="F19" s="185"/>
      <c r="G19" s="199">
        <v>0.1</v>
      </c>
    </row>
    <row r="20" spans="1:9" ht="38.25" x14ac:dyDescent="0.2">
      <c r="A20" s="15"/>
      <c r="C20" s="181" t="s">
        <v>147</v>
      </c>
      <c r="D20" s="194">
        <f>G10+G11+G13+G16+G17+G18</f>
        <v>0.6</v>
      </c>
      <c r="E20" s="206"/>
      <c r="F20" s="206"/>
      <c r="G20" s="207"/>
    </row>
    <row r="21" spans="1:9" ht="25.5" x14ac:dyDescent="0.2">
      <c r="A21" s="15"/>
      <c r="C21" s="181" t="s">
        <v>128</v>
      </c>
      <c r="D21" s="29"/>
      <c r="E21" s="182">
        <f>G10+G11+G14+G15+G16+G18+G19</f>
        <v>0.57999999999999996</v>
      </c>
      <c r="F21" s="182">
        <f>G10+G11+G12+G13+G16+G18</f>
        <v>0.6</v>
      </c>
      <c r="G21" s="207"/>
    </row>
    <row r="22" spans="1:9" x14ac:dyDescent="0.2">
      <c r="C22" s="30"/>
      <c r="D22" s="30"/>
      <c r="E22" s="30"/>
      <c r="F22" s="30"/>
      <c r="G22" s="31"/>
    </row>
    <row r="23" spans="1:9" ht="15" customHeight="1" x14ac:dyDescent="0.2">
      <c r="A23" s="15"/>
      <c r="C23" s="119" t="s">
        <v>4</v>
      </c>
      <c r="D23" s="196">
        <v>47639</v>
      </c>
      <c r="E23" s="120"/>
      <c r="F23" s="120"/>
    </row>
    <row r="24" spans="1:9" ht="14.25" x14ac:dyDescent="0.2">
      <c r="A24" s="15"/>
      <c r="C24" s="7" t="s">
        <v>14</v>
      </c>
      <c r="D24" s="197">
        <v>45082</v>
      </c>
      <c r="E24" s="11"/>
      <c r="F24" s="11"/>
    </row>
    <row r="25" spans="1:9" ht="14.25" x14ac:dyDescent="0.2">
      <c r="A25" s="1"/>
      <c r="C25" s="7" t="s">
        <v>6</v>
      </c>
      <c r="D25" s="198" t="s">
        <v>7</v>
      </c>
      <c r="E25" s="1"/>
      <c r="F25" s="1"/>
    </row>
    <row r="26" spans="1:9" ht="27" customHeight="1" x14ac:dyDescent="0.2">
      <c r="C26" s="224"/>
      <c r="D26" s="224"/>
      <c r="E26" s="224"/>
      <c r="F26" s="224"/>
      <c r="G26" s="224"/>
    </row>
    <row r="27" spans="1:9" ht="153" x14ac:dyDescent="0.2">
      <c r="I27" s="200" t="s">
        <v>134</v>
      </c>
    </row>
  </sheetData>
  <mergeCells count="3">
    <mergeCell ref="C1:G1"/>
    <mergeCell ref="D8:E8"/>
    <mergeCell ref="C26:G26"/>
  </mergeCells>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topLeftCell="A7" zoomScale="120" zoomScaleNormal="120" zoomScaleSheetLayoutView="120" workbookViewId="0"/>
  </sheetViews>
  <sheetFormatPr baseColWidth="10" defaultColWidth="11.42578125" defaultRowHeight="12.75" x14ac:dyDescent="0.2"/>
  <cols>
    <col min="1" max="1" width="11.42578125" style="17"/>
    <col min="2" max="2" width="4.85546875" style="17" customWidth="1"/>
    <col min="3" max="3" width="39.7109375" style="17" customWidth="1"/>
    <col min="4" max="4" width="11.140625" style="17" customWidth="1"/>
    <col min="5" max="5" width="8.140625" style="17" customWidth="1"/>
    <col min="6" max="6" width="10.140625" style="17" customWidth="1"/>
    <col min="7" max="7" width="8.7109375" style="17" customWidth="1"/>
    <col min="8" max="16384" width="11.42578125" style="17"/>
  </cols>
  <sheetData>
    <row r="1" spans="1:7" ht="107.25" customHeight="1" x14ac:dyDescent="0.2">
      <c r="C1" s="221" t="s">
        <v>27</v>
      </c>
      <c r="D1" s="221"/>
      <c r="E1" s="221"/>
      <c r="F1" s="221"/>
      <c r="G1" s="221"/>
    </row>
    <row r="2" spans="1:7" ht="15.75" x14ac:dyDescent="0.25">
      <c r="C2" s="21" t="s">
        <v>74</v>
      </c>
      <c r="D2" s="38"/>
    </row>
    <row r="3" spans="1:7" x14ac:dyDescent="0.2">
      <c r="A3" s="15"/>
      <c r="C3" s="84" t="s">
        <v>78</v>
      </c>
      <c r="D3" s="85">
        <v>2022</v>
      </c>
    </row>
    <row r="4" spans="1:7" ht="13.5" thickBot="1" x14ac:dyDescent="0.25">
      <c r="F4" s="39"/>
    </row>
    <row r="5" spans="1:7" ht="13.5" thickTop="1" x14ac:dyDescent="0.2">
      <c r="A5" s="15"/>
      <c r="C5" s="109" t="s">
        <v>81</v>
      </c>
      <c r="D5" s="287"/>
      <c r="E5" s="287"/>
      <c r="F5" s="287"/>
      <c r="G5" s="288"/>
    </row>
    <row r="6" spans="1:7" ht="14.45" customHeight="1" x14ac:dyDescent="0.2">
      <c r="C6" s="114"/>
      <c r="D6" s="283"/>
      <c r="E6" s="283"/>
      <c r="F6" s="283"/>
      <c r="G6" s="284"/>
    </row>
    <row r="7" spans="1:7" x14ac:dyDescent="0.2">
      <c r="C7" s="112"/>
      <c r="D7" s="285"/>
      <c r="E7" s="285"/>
      <c r="F7" s="285"/>
      <c r="G7" s="286"/>
    </row>
    <row r="8" spans="1:7" ht="14.45" customHeight="1" x14ac:dyDescent="0.2">
      <c r="C8" s="113"/>
      <c r="D8" s="283"/>
      <c r="E8" s="283"/>
      <c r="F8" s="283"/>
      <c r="G8" s="284"/>
    </row>
    <row r="9" spans="1:7" ht="14.45" customHeight="1" x14ac:dyDescent="0.2">
      <c r="C9" s="113"/>
      <c r="D9" s="283"/>
      <c r="E9" s="283"/>
      <c r="F9" s="283"/>
      <c r="G9" s="284"/>
    </row>
    <row r="10" spans="1:7" ht="14.45" customHeight="1" x14ac:dyDescent="0.2">
      <c r="C10" s="113"/>
      <c r="D10" s="283"/>
      <c r="E10" s="283"/>
      <c r="F10" s="283"/>
      <c r="G10" s="284"/>
    </row>
    <row r="11" spans="1:7" ht="14.45" customHeight="1" x14ac:dyDescent="0.2">
      <c r="C11" s="112"/>
      <c r="D11" s="283"/>
      <c r="E11" s="283"/>
      <c r="F11" s="283"/>
      <c r="G11" s="284"/>
    </row>
    <row r="12" spans="1:7" ht="14.45" customHeight="1" x14ac:dyDescent="0.2">
      <c r="C12" s="112"/>
      <c r="D12" s="283"/>
      <c r="E12" s="283"/>
      <c r="F12" s="283"/>
      <c r="G12" s="284"/>
    </row>
    <row r="13" spans="1:7" x14ac:dyDescent="0.2">
      <c r="C13" s="114"/>
      <c r="D13" s="285"/>
      <c r="E13" s="285"/>
      <c r="F13" s="285"/>
      <c r="G13" s="286"/>
    </row>
    <row r="14" spans="1:7" ht="14.45" customHeight="1" x14ac:dyDescent="0.2">
      <c r="C14" s="112"/>
      <c r="D14" s="283"/>
      <c r="E14" s="283"/>
      <c r="F14" s="283"/>
      <c r="G14" s="284"/>
    </row>
    <row r="15" spans="1:7" ht="14.45" customHeight="1" x14ac:dyDescent="0.2">
      <c r="C15" s="112"/>
      <c r="D15" s="283"/>
      <c r="E15" s="283"/>
      <c r="F15" s="283"/>
      <c r="G15" s="284"/>
    </row>
    <row r="16" spans="1:7" ht="14.45" customHeight="1" x14ac:dyDescent="0.2">
      <c r="C16" s="112"/>
      <c r="D16" s="283"/>
      <c r="E16" s="283"/>
      <c r="F16" s="283"/>
      <c r="G16" s="284"/>
    </row>
    <row r="17" spans="1:7" ht="14.45" customHeight="1" x14ac:dyDescent="0.2">
      <c r="C17" s="112"/>
      <c r="D17" s="283"/>
      <c r="E17" s="283"/>
      <c r="F17" s="283"/>
      <c r="G17" s="284"/>
    </row>
    <row r="18" spans="1:7" ht="14.45" customHeight="1" x14ac:dyDescent="0.2">
      <c r="C18" s="112"/>
      <c r="D18" s="283"/>
      <c r="E18" s="283"/>
      <c r="F18" s="283"/>
      <c r="G18" s="284"/>
    </row>
    <row r="19" spans="1:7" ht="14.45" customHeight="1" x14ac:dyDescent="0.2">
      <c r="A19" s="15"/>
      <c r="C19" s="112"/>
      <c r="D19" s="283"/>
      <c r="E19" s="283"/>
      <c r="F19" s="283"/>
      <c r="G19" s="284"/>
    </row>
    <row r="20" spans="1:7" ht="15" customHeight="1" thickBot="1" x14ac:dyDescent="0.25">
      <c r="A20" s="15"/>
      <c r="C20" s="115" t="s">
        <v>35</v>
      </c>
      <c r="D20" s="281">
        <v>0.48</v>
      </c>
      <c r="E20" s="281"/>
      <c r="F20" s="281"/>
      <c r="G20" s="282"/>
    </row>
    <row r="21" spans="1:7" ht="14.25" thickTop="1" thickBot="1" x14ac:dyDescent="0.25">
      <c r="C21" s="30"/>
      <c r="D21" s="30"/>
      <c r="E21" s="31"/>
      <c r="F21" s="31"/>
      <c r="G21" s="32"/>
    </row>
    <row r="22" spans="1:7" ht="15" thickTop="1" x14ac:dyDescent="0.25">
      <c r="A22" s="15"/>
      <c r="C22" s="86" t="s">
        <v>83</v>
      </c>
      <c r="D22" s="241">
        <v>0</v>
      </c>
      <c r="E22" s="242"/>
      <c r="F22" s="230" t="s">
        <v>75</v>
      </c>
      <c r="G22" s="231"/>
    </row>
    <row r="23" spans="1:7" ht="14.45" customHeight="1" x14ac:dyDescent="0.2">
      <c r="A23" s="15"/>
      <c r="C23" s="87" t="s">
        <v>84</v>
      </c>
      <c r="D23" s="243">
        <v>0.23</v>
      </c>
      <c r="E23" s="244"/>
      <c r="F23" s="236"/>
      <c r="G23" s="237"/>
    </row>
    <row r="24" spans="1:7" ht="15" customHeight="1" thickBot="1" x14ac:dyDescent="0.25">
      <c r="A24" s="15"/>
      <c r="C24" s="96" t="s">
        <v>76</v>
      </c>
      <c r="D24" s="228">
        <v>100</v>
      </c>
      <c r="E24" s="229"/>
      <c r="F24" s="258" t="s">
        <v>77</v>
      </c>
      <c r="G24" s="259"/>
    </row>
    <row r="25" spans="1:7" ht="14.25" thickTop="1" thickBot="1" x14ac:dyDescent="0.25">
      <c r="C25" s="20"/>
      <c r="D25" s="30"/>
      <c r="E25" s="31"/>
      <c r="F25" s="31"/>
      <c r="G25" s="34"/>
    </row>
    <row r="26" spans="1:7" ht="13.5" thickBot="1" x14ac:dyDescent="0.25">
      <c r="A26" s="15"/>
      <c r="C26" s="36" t="s">
        <v>23</v>
      </c>
      <c r="D26" s="254" t="s">
        <v>24</v>
      </c>
      <c r="E26" s="246"/>
      <c r="F26" s="246"/>
      <c r="G26" s="246"/>
    </row>
    <row r="27" spans="1:7" ht="13.5" thickBot="1" x14ac:dyDescent="0.25">
      <c r="A27" s="15"/>
      <c r="C27" s="36" t="s">
        <v>25</v>
      </c>
      <c r="D27" s="245" t="s">
        <v>26</v>
      </c>
      <c r="E27" s="246"/>
      <c r="F27" s="246"/>
      <c r="G27" s="246"/>
    </row>
    <row r="28" spans="1:7" ht="13.5" thickBot="1" x14ac:dyDescent="0.25">
      <c r="C28" s="36" t="s">
        <v>36</v>
      </c>
      <c r="D28" s="245" t="s">
        <v>37</v>
      </c>
      <c r="E28" s="246"/>
      <c r="F28" s="246"/>
      <c r="G28" s="246"/>
    </row>
    <row r="29" spans="1:7" ht="13.5" thickBot="1" x14ac:dyDescent="0.25">
      <c r="C29" s="36"/>
      <c r="D29" s="245" t="s">
        <v>38</v>
      </c>
      <c r="E29" s="246"/>
      <c r="F29" s="246"/>
      <c r="G29" s="246"/>
    </row>
    <row r="30" spans="1:7" ht="13.5" thickBot="1" x14ac:dyDescent="0.25">
      <c r="C30" s="36" t="s">
        <v>39</v>
      </c>
      <c r="D30" s="245" t="s">
        <v>40</v>
      </c>
      <c r="E30" s="246"/>
      <c r="F30" s="246"/>
      <c r="G30" s="246"/>
    </row>
    <row r="31" spans="1:7" ht="13.5" thickBot="1" x14ac:dyDescent="0.25">
      <c r="C31" s="36" t="s">
        <v>41</v>
      </c>
      <c r="D31" s="247" t="s">
        <v>42</v>
      </c>
      <c r="E31" s="246"/>
      <c r="F31" s="246"/>
      <c r="G31" s="246"/>
    </row>
    <row r="32" spans="1:7" ht="33" customHeight="1" x14ac:dyDescent="0.2">
      <c r="A32" s="15"/>
      <c r="C32" s="49"/>
      <c r="D32" s="252"/>
      <c r="E32" s="252"/>
      <c r="F32" s="252"/>
      <c r="G32" s="252"/>
    </row>
    <row r="33" spans="3:7" x14ac:dyDescent="0.2">
      <c r="C33" s="30" t="s">
        <v>43</v>
      </c>
      <c r="D33" s="253" t="s">
        <v>44</v>
      </c>
      <c r="E33" s="253"/>
      <c r="F33" s="253"/>
      <c r="G33" s="253"/>
    </row>
    <row r="34" spans="3:7" x14ac:dyDescent="0.2">
      <c r="C34" s="20"/>
      <c r="D34" s="20"/>
      <c r="E34" s="20"/>
      <c r="F34" s="20"/>
      <c r="G34" s="20"/>
    </row>
    <row r="35" spans="3:7" ht="27" customHeight="1" x14ac:dyDescent="0.2">
      <c r="C35" s="248" t="s">
        <v>45</v>
      </c>
      <c r="D35" s="249"/>
      <c r="E35" s="249"/>
      <c r="F35" s="249"/>
      <c r="G35" s="249"/>
    </row>
    <row r="36" spans="3:7" ht="67.5" customHeight="1" x14ac:dyDescent="0.2">
      <c r="C36" s="250" t="s">
        <v>46</v>
      </c>
      <c r="D36" s="250"/>
      <c r="E36" s="250"/>
      <c r="F36" s="250"/>
      <c r="G36" s="250"/>
    </row>
    <row r="37" spans="3:7" x14ac:dyDescent="0.2">
      <c r="C37" s="50" t="s">
        <v>43</v>
      </c>
      <c r="D37" s="251" t="s">
        <v>44</v>
      </c>
      <c r="E37" s="251"/>
      <c r="F37" s="251"/>
      <c r="G37" s="251"/>
    </row>
  </sheetData>
  <mergeCells count="34">
    <mergeCell ref="D15:G15"/>
    <mergeCell ref="C1:G1"/>
    <mergeCell ref="D5:G5"/>
    <mergeCell ref="D6:G6"/>
    <mergeCell ref="D7:G7"/>
    <mergeCell ref="D8:G8"/>
    <mergeCell ref="D9:G9"/>
    <mergeCell ref="D10:G10"/>
    <mergeCell ref="D11:G11"/>
    <mergeCell ref="D12:G12"/>
    <mergeCell ref="D13:G13"/>
    <mergeCell ref="D14:G14"/>
    <mergeCell ref="D27:G27"/>
    <mergeCell ref="D16:G16"/>
    <mergeCell ref="D17:G17"/>
    <mergeCell ref="D18:G18"/>
    <mergeCell ref="D19:G19"/>
    <mergeCell ref="D20:G20"/>
    <mergeCell ref="D22:E22"/>
    <mergeCell ref="F22:G22"/>
    <mergeCell ref="D23:E23"/>
    <mergeCell ref="F23:G23"/>
    <mergeCell ref="D24:E24"/>
    <mergeCell ref="F24:G24"/>
    <mergeCell ref="D26:G26"/>
    <mergeCell ref="C35:G35"/>
    <mergeCell ref="C36:G36"/>
    <mergeCell ref="D37:G37"/>
    <mergeCell ref="D28:G28"/>
    <mergeCell ref="D29:G29"/>
    <mergeCell ref="D30:G30"/>
    <mergeCell ref="D31:G31"/>
    <mergeCell ref="D32:G32"/>
    <mergeCell ref="D33:G33"/>
  </mergeCells>
  <hyperlinks>
    <hyperlink ref="D31" r:id="rId1"/>
  </hyperlinks>
  <pageMargins left="0.78740157499999996" right="0.78740157499999996" top="0.984251969" bottom="0.984251969" header="0.4921259845" footer="0.4921259845"/>
  <pageSetup paperSize="9" orientation="portrait" r:id="rId2"/>
  <headerFooter alignWithMargins="0"/>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Normal="100" zoomScaleSheetLayoutView="100" workbookViewId="0">
      <selection activeCell="J18" sqref="J18"/>
    </sheetView>
  </sheetViews>
  <sheetFormatPr baseColWidth="10" defaultColWidth="11.42578125" defaultRowHeight="12.75" x14ac:dyDescent="0.2"/>
  <cols>
    <col min="1" max="1" width="11.42578125" style="17"/>
    <col min="2" max="2" width="4.85546875" style="17" customWidth="1"/>
    <col min="3" max="3" width="29.42578125" style="17" customWidth="1"/>
    <col min="4" max="5" width="10.7109375" style="17" customWidth="1"/>
    <col min="6" max="6" width="11.85546875" style="17" customWidth="1"/>
    <col min="7" max="7" width="10.140625" style="17" customWidth="1"/>
    <col min="8" max="8" width="11.140625" style="17" customWidth="1"/>
    <col min="9" max="9" width="5.140625" style="17" customWidth="1"/>
    <col min="10" max="10" width="60.140625" style="17" customWidth="1"/>
    <col min="11" max="16384" width="11.42578125" style="17"/>
  </cols>
  <sheetData>
    <row r="1" spans="1:8" ht="16.5" customHeight="1" x14ac:dyDescent="0.2">
      <c r="C1" s="221"/>
      <c r="D1" s="221"/>
      <c r="E1" s="221"/>
      <c r="F1" s="221"/>
      <c r="G1" s="221"/>
      <c r="H1" s="221"/>
    </row>
    <row r="2" spans="1:8" ht="18" x14ac:dyDescent="0.25">
      <c r="C2" s="18" t="s">
        <v>15</v>
      </c>
      <c r="D2" s="19"/>
      <c r="E2" s="19"/>
      <c r="F2" s="20"/>
      <c r="G2" s="20"/>
      <c r="H2" s="20"/>
    </row>
    <row r="3" spans="1:8" ht="15.75" x14ac:dyDescent="0.25">
      <c r="A3" s="15"/>
      <c r="C3" s="21" t="s">
        <v>110</v>
      </c>
      <c r="D3" s="19"/>
      <c r="E3" s="19"/>
      <c r="F3" s="20"/>
      <c r="G3" s="20"/>
      <c r="H3" s="20"/>
    </row>
    <row r="4" spans="1:8" ht="15.75" x14ac:dyDescent="0.25">
      <c r="A4" s="15"/>
      <c r="C4" s="3" t="s">
        <v>132</v>
      </c>
      <c r="D4" s="1"/>
      <c r="E4" s="1"/>
      <c r="F4" s="1"/>
      <c r="G4" s="20"/>
      <c r="H4" s="20"/>
    </row>
    <row r="5" spans="1:8" ht="14.25" x14ac:dyDescent="0.2">
      <c r="A5" s="1"/>
      <c r="C5" s="1"/>
      <c r="D5" s="1"/>
      <c r="E5" s="1"/>
      <c r="F5" s="1"/>
      <c r="G5" s="20"/>
      <c r="H5" s="20"/>
    </row>
    <row r="6" spans="1:8" ht="14.25" x14ac:dyDescent="0.2">
      <c r="A6" s="1"/>
      <c r="C6" s="1" t="s">
        <v>133</v>
      </c>
      <c r="D6" s="1"/>
      <c r="E6" s="1"/>
      <c r="F6" s="1"/>
      <c r="G6" s="20"/>
      <c r="H6" s="20"/>
    </row>
    <row r="7" spans="1:8" ht="29.45" customHeight="1" x14ac:dyDescent="0.2">
      <c r="A7" s="1"/>
      <c r="C7" s="123" t="s">
        <v>3</v>
      </c>
      <c r="D7" s="1"/>
      <c r="E7" s="1"/>
      <c r="F7" s="1"/>
      <c r="G7" s="22"/>
      <c r="H7" s="20"/>
    </row>
    <row r="8" spans="1:8" ht="25.5" x14ac:dyDescent="0.2">
      <c r="A8" s="1"/>
      <c r="C8" s="177"/>
      <c r="D8" s="222" t="s">
        <v>141</v>
      </c>
      <c r="E8" s="223"/>
      <c r="F8" s="195" t="s">
        <v>131</v>
      </c>
      <c r="G8" s="225" t="s">
        <v>172</v>
      </c>
      <c r="H8" s="226"/>
    </row>
    <row r="9" spans="1:8" ht="28.5" x14ac:dyDescent="0.25">
      <c r="C9" s="23"/>
      <c r="D9" s="180" t="s">
        <v>135</v>
      </c>
      <c r="E9" s="180" t="s">
        <v>127</v>
      </c>
      <c r="F9" s="24" t="s">
        <v>18</v>
      </c>
      <c r="G9" s="24" t="s">
        <v>19</v>
      </c>
      <c r="H9" s="24" t="s">
        <v>20</v>
      </c>
    </row>
    <row r="10" spans="1:8" x14ac:dyDescent="0.2">
      <c r="A10" s="15"/>
      <c r="C10" s="25" t="s">
        <v>21</v>
      </c>
      <c r="D10" s="187"/>
      <c r="E10" s="183"/>
      <c r="F10" s="199">
        <v>0.1</v>
      </c>
      <c r="G10" s="188">
        <v>0.5</v>
      </c>
      <c r="H10" s="188">
        <f>F10/G10</f>
        <v>0.2</v>
      </c>
    </row>
    <row r="11" spans="1:8" x14ac:dyDescent="0.2">
      <c r="A11" s="15"/>
      <c r="C11" s="25" t="s">
        <v>111</v>
      </c>
      <c r="D11" s="184" t="s">
        <v>112</v>
      </c>
      <c r="E11" s="184" t="s">
        <v>118</v>
      </c>
      <c r="F11" s="199">
        <v>0.1</v>
      </c>
      <c r="G11" s="188">
        <v>0.15</v>
      </c>
      <c r="H11" s="188">
        <f t="shared" ref="H11:H16" si="0">F11/G11</f>
        <v>0.66666666666666674</v>
      </c>
    </row>
    <row r="12" spans="1:8" x14ac:dyDescent="0.2">
      <c r="A12" s="15"/>
      <c r="C12" s="25" t="s">
        <v>116</v>
      </c>
      <c r="D12" s="184" t="s">
        <v>113</v>
      </c>
      <c r="E12" s="184" t="s">
        <v>117</v>
      </c>
      <c r="F12" s="199">
        <v>0.1</v>
      </c>
      <c r="G12" s="188">
        <v>0.5</v>
      </c>
      <c r="H12" s="188">
        <f t="shared" si="0"/>
        <v>0.2</v>
      </c>
    </row>
    <row r="13" spans="1:8" x14ac:dyDescent="0.2">
      <c r="A13" s="15"/>
      <c r="C13" s="25" t="s">
        <v>119</v>
      </c>
      <c r="D13" s="184" t="s">
        <v>114</v>
      </c>
      <c r="E13" s="185"/>
      <c r="F13" s="199">
        <v>0.3</v>
      </c>
      <c r="G13" s="188">
        <v>0.5</v>
      </c>
      <c r="H13" s="188">
        <f t="shared" si="0"/>
        <v>0.6</v>
      </c>
    </row>
    <row r="14" spans="1:8" ht="25.5" x14ac:dyDescent="0.2">
      <c r="A14" s="15"/>
      <c r="C14" s="179" t="s">
        <v>120</v>
      </c>
      <c r="D14" s="185"/>
      <c r="E14" s="184" t="s">
        <v>121</v>
      </c>
      <c r="F14" s="199">
        <v>0.2</v>
      </c>
      <c r="G14" s="189"/>
      <c r="H14" s="189"/>
    </row>
    <row r="15" spans="1:8" ht="25.5" x14ac:dyDescent="0.2">
      <c r="A15" s="15"/>
      <c r="C15" s="179" t="s">
        <v>136</v>
      </c>
      <c r="D15" s="185"/>
      <c r="E15" s="184" t="s">
        <v>122</v>
      </c>
      <c r="F15" s="199">
        <v>0.05</v>
      </c>
      <c r="G15" s="189"/>
      <c r="H15" s="189"/>
    </row>
    <row r="16" spans="1:8" ht="38.25" x14ac:dyDescent="0.2">
      <c r="A16" s="15"/>
      <c r="C16" s="178" t="s">
        <v>123</v>
      </c>
      <c r="D16" s="184" t="s">
        <v>115</v>
      </c>
      <c r="E16" s="184" t="s">
        <v>124</v>
      </c>
      <c r="F16" s="199">
        <v>0.1</v>
      </c>
      <c r="G16" s="188">
        <v>0.3</v>
      </c>
      <c r="H16" s="188">
        <f t="shared" si="0"/>
        <v>0.33333333333333337</v>
      </c>
    </row>
    <row r="17" spans="1:10" ht="25.5" x14ac:dyDescent="0.2">
      <c r="A17" s="15"/>
      <c r="C17" s="178" t="s">
        <v>125</v>
      </c>
      <c r="D17" s="184" t="s">
        <v>126</v>
      </c>
      <c r="E17" s="184" t="s">
        <v>121</v>
      </c>
      <c r="F17" s="199">
        <v>0.1</v>
      </c>
      <c r="G17" s="188">
        <v>0.5</v>
      </c>
      <c r="H17" s="188">
        <f>F17/G17</f>
        <v>0.2</v>
      </c>
    </row>
    <row r="18" spans="1:10" ht="38.25" x14ac:dyDescent="0.2">
      <c r="A18" s="15"/>
      <c r="C18" s="178" t="s">
        <v>129</v>
      </c>
      <c r="D18" s="185"/>
      <c r="E18" s="184" t="s">
        <v>122</v>
      </c>
      <c r="F18" s="199">
        <v>0.1</v>
      </c>
      <c r="G18" s="188">
        <v>0.15</v>
      </c>
      <c r="H18" s="188">
        <f>F18/G18</f>
        <v>0.66666666666666674</v>
      </c>
    </row>
    <row r="19" spans="1:10" x14ac:dyDescent="0.2">
      <c r="A19" s="15"/>
      <c r="C19" s="25" t="s">
        <v>22</v>
      </c>
      <c r="D19" s="186"/>
      <c r="E19" s="186"/>
      <c r="F19" s="199">
        <v>0.1</v>
      </c>
      <c r="G19" s="189"/>
      <c r="H19" s="189"/>
    </row>
    <row r="20" spans="1:10" x14ac:dyDescent="0.2">
      <c r="A20" s="15"/>
      <c r="C20" s="28" t="s">
        <v>106</v>
      </c>
      <c r="D20" s="29"/>
      <c r="E20" s="29"/>
      <c r="F20" s="190"/>
      <c r="G20" s="191"/>
      <c r="H20" s="192">
        <f>H10+H11+H12+H13+H16+H17+H18</f>
        <v>2.8666666666666671</v>
      </c>
    </row>
    <row r="21" spans="1:10" ht="38.25" x14ac:dyDescent="0.2">
      <c r="A21" s="15"/>
      <c r="C21" s="181" t="s">
        <v>130</v>
      </c>
      <c r="D21" s="194">
        <f>F11+F12+F13+F16+F17</f>
        <v>0.7</v>
      </c>
      <c r="E21" s="182"/>
      <c r="F21" s="193"/>
      <c r="G21" s="175"/>
      <c r="H21" s="176"/>
    </row>
    <row r="22" spans="1:10" ht="25.5" x14ac:dyDescent="0.2">
      <c r="A22" s="15"/>
      <c r="C22" s="181" t="s">
        <v>128</v>
      </c>
      <c r="D22" s="29"/>
      <c r="E22" s="182">
        <f>F11+F12+F14+F15+F16+F17+F18</f>
        <v>0.75</v>
      </c>
      <c r="F22" s="193"/>
      <c r="G22" s="175"/>
      <c r="H22" s="176"/>
    </row>
    <row r="23" spans="1:10" x14ac:dyDescent="0.2">
      <c r="C23" s="30"/>
      <c r="D23" s="30"/>
      <c r="E23" s="30"/>
      <c r="F23" s="31"/>
      <c r="G23" s="31"/>
      <c r="H23" s="32"/>
    </row>
    <row r="24" spans="1:10" ht="15" customHeight="1" x14ac:dyDescent="0.2">
      <c r="A24" s="15"/>
      <c r="C24" s="119" t="s">
        <v>4</v>
      </c>
      <c r="D24" s="196">
        <v>47639</v>
      </c>
      <c r="E24" s="120"/>
      <c r="G24" s="118"/>
      <c r="H24" s="118"/>
    </row>
    <row r="25" spans="1:10" ht="14.25" x14ac:dyDescent="0.2">
      <c r="A25" s="15"/>
      <c r="C25" s="7" t="s">
        <v>14</v>
      </c>
      <c r="D25" s="197">
        <v>45082</v>
      </c>
      <c r="E25" s="11"/>
      <c r="G25" s="118"/>
      <c r="H25" s="118"/>
    </row>
    <row r="26" spans="1:10" ht="14.25" x14ac:dyDescent="0.2">
      <c r="A26" s="1"/>
      <c r="C26" s="7" t="s">
        <v>6</v>
      </c>
      <c r="D26" s="198" t="s">
        <v>7</v>
      </c>
      <c r="E26" s="1"/>
      <c r="G26" s="118"/>
      <c r="H26" s="118"/>
    </row>
    <row r="27" spans="1:10" ht="27" customHeight="1" x14ac:dyDescent="0.2">
      <c r="C27" s="224"/>
      <c r="D27" s="224"/>
      <c r="E27" s="224"/>
      <c r="F27" s="224"/>
      <c r="G27" s="224"/>
      <c r="H27" s="224"/>
    </row>
    <row r="28" spans="1:10" ht="153" x14ac:dyDescent="0.2">
      <c r="J28" s="200" t="s">
        <v>134</v>
      </c>
    </row>
  </sheetData>
  <mergeCells count="4">
    <mergeCell ref="C1:H1"/>
    <mergeCell ref="C27:H27"/>
    <mergeCell ref="D8:E8"/>
    <mergeCell ref="G8:H8"/>
  </mergeCell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Normal="100" workbookViewId="0">
      <selection activeCell="B1" sqref="B1:G21"/>
    </sheetView>
  </sheetViews>
  <sheetFormatPr baseColWidth="10" defaultColWidth="11.42578125" defaultRowHeight="14.25" x14ac:dyDescent="0.2"/>
  <cols>
    <col min="1" max="1" width="16.5703125" style="1" customWidth="1"/>
    <col min="2" max="2" width="8.140625" style="1" customWidth="1"/>
    <col min="3" max="4" width="11.42578125" style="1"/>
    <col min="5" max="5" width="20.5703125" style="1" customWidth="1"/>
    <col min="6" max="6" width="15.140625" style="1" customWidth="1"/>
    <col min="7" max="7" width="7.5703125" style="1" customWidth="1"/>
    <col min="8" max="16384" width="11.42578125" style="1"/>
  </cols>
  <sheetData>
    <row r="1" spans="1:7" ht="18" x14ac:dyDescent="0.25">
      <c r="A1" s="15" t="s">
        <v>10</v>
      </c>
      <c r="B1" s="2" t="s">
        <v>15</v>
      </c>
    </row>
    <row r="2" spans="1:7" ht="15.75" x14ac:dyDescent="0.25">
      <c r="A2" s="15" t="s">
        <v>10</v>
      </c>
      <c r="B2" s="3" t="s">
        <v>16</v>
      </c>
    </row>
    <row r="3" spans="1:7" ht="15.75" x14ac:dyDescent="0.25">
      <c r="A3" s="15" t="s">
        <v>10</v>
      </c>
      <c r="B3" s="3" t="s">
        <v>1</v>
      </c>
    </row>
    <row r="5" spans="1:7" x14ac:dyDescent="0.2">
      <c r="B5" s="1" t="s">
        <v>2</v>
      </c>
    </row>
    <row r="6" spans="1:7" x14ac:dyDescent="0.2">
      <c r="B6" s="1" t="s">
        <v>3</v>
      </c>
    </row>
    <row r="8" spans="1:7" ht="15.75" x14ac:dyDescent="0.25">
      <c r="B8" s="172" t="s">
        <v>91</v>
      </c>
      <c r="C8" s="13"/>
      <c r="D8" s="154"/>
      <c r="E8" s="13"/>
      <c r="F8" s="173">
        <v>0.21</v>
      </c>
      <c r="G8" s="13"/>
    </row>
    <row r="9" spans="1:7" x14ac:dyDescent="0.2">
      <c r="B9" s="154" t="s">
        <v>50</v>
      </c>
      <c r="C9" s="13"/>
      <c r="D9" s="13"/>
      <c r="E9" s="13"/>
      <c r="F9" s="13"/>
      <c r="G9" s="13"/>
    </row>
    <row r="10" spans="1:7" x14ac:dyDescent="0.2">
      <c r="B10" s="13"/>
      <c r="C10" s="13"/>
      <c r="D10" s="13"/>
      <c r="E10" s="13"/>
      <c r="F10" s="14" t="s">
        <v>8</v>
      </c>
      <c r="G10" s="13"/>
    </row>
    <row r="11" spans="1:7" ht="15.75" x14ac:dyDescent="0.25">
      <c r="B11" s="172" t="s">
        <v>52</v>
      </c>
      <c r="C11" s="13"/>
      <c r="D11" s="13"/>
      <c r="E11" s="13"/>
      <c r="F11" s="174">
        <v>0.26</v>
      </c>
      <c r="G11" s="13"/>
    </row>
    <row r="12" spans="1:7" x14ac:dyDescent="0.2">
      <c r="B12" s="154" t="s">
        <v>51</v>
      </c>
      <c r="C12" s="13"/>
      <c r="D12" s="13"/>
      <c r="E12" s="13"/>
      <c r="F12" s="13"/>
      <c r="G12" s="13"/>
    </row>
    <row r="13" spans="1:7" x14ac:dyDescent="0.2">
      <c r="B13" s="13"/>
      <c r="C13" s="13"/>
      <c r="D13" s="13"/>
      <c r="E13" s="13"/>
      <c r="F13" s="13"/>
      <c r="G13" s="13"/>
    </row>
    <row r="14" spans="1:7" ht="15.75" x14ac:dyDescent="0.25">
      <c r="B14" s="172" t="s">
        <v>92</v>
      </c>
      <c r="C14" s="13"/>
      <c r="D14" s="13"/>
      <c r="E14" s="13"/>
      <c r="F14" s="166" t="s">
        <v>0</v>
      </c>
      <c r="G14" s="13"/>
    </row>
    <row r="15" spans="1:7" x14ac:dyDescent="0.2">
      <c r="B15" s="154" t="s">
        <v>53</v>
      </c>
      <c r="C15" s="13"/>
      <c r="D15" s="13"/>
      <c r="E15" s="13"/>
      <c r="F15" s="13"/>
      <c r="G15" s="13"/>
    </row>
    <row r="16" spans="1:7" x14ac:dyDescent="0.2">
      <c r="B16" s="13"/>
      <c r="C16" s="13"/>
      <c r="D16" s="13"/>
      <c r="E16" s="13"/>
      <c r="F16" s="13"/>
      <c r="G16" s="13"/>
    </row>
    <row r="17" spans="1:7" x14ac:dyDescent="0.2">
      <c r="B17" s="119" t="s">
        <v>104</v>
      </c>
      <c r="C17" s="13"/>
      <c r="D17" s="13"/>
      <c r="E17" s="171"/>
      <c r="F17" s="13"/>
      <c r="G17" s="13"/>
    </row>
    <row r="18" spans="1:7" x14ac:dyDescent="0.2">
      <c r="B18" s="119"/>
      <c r="C18" s="13"/>
      <c r="D18" s="13"/>
      <c r="E18" s="171"/>
      <c r="F18" s="13"/>
      <c r="G18" s="13"/>
    </row>
    <row r="19" spans="1:7" x14ac:dyDescent="0.2">
      <c r="A19" s="15" t="s">
        <v>10</v>
      </c>
      <c r="B19" s="7" t="s">
        <v>4</v>
      </c>
      <c r="E19" s="8">
        <v>47639</v>
      </c>
    </row>
    <row r="20" spans="1:7" x14ac:dyDescent="0.2">
      <c r="A20" s="15" t="s">
        <v>10</v>
      </c>
      <c r="B20" s="7" t="s">
        <v>5</v>
      </c>
      <c r="E20" s="8">
        <v>45082</v>
      </c>
    </row>
    <row r="21" spans="1:7" x14ac:dyDescent="0.2">
      <c r="B21" s="9" t="s">
        <v>6</v>
      </c>
      <c r="E21" s="10" t="s">
        <v>7</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workbookViewId="0">
      <selection activeCell="I8" sqref="I8:I22"/>
    </sheetView>
  </sheetViews>
  <sheetFormatPr baseColWidth="10" defaultColWidth="11.42578125" defaultRowHeight="14.25" x14ac:dyDescent="0.2"/>
  <cols>
    <col min="1" max="1" width="16.5703125" style="1" customWidth="1"/>
    <col min="2" max="2" width="8.140625" style="1" customWidth="1"/>
    <col min="3" max="4" width="11.42578125" style="1"/>
    <col min="5" max="5" width="20.5703125" style="1" customWidth="1"/>
    <col min="6" max="6" width="15.140625" style="1" customWidth="1"/>
    <col min="7" max="7" width="7.5703125" style="1" customWidth="1"/>
    <col min="8" max="12" width="11.42578125" style="1"/>
    <col min="13" max="13" width="6.5703125" style="1" customWidth="1"/>
    <col min="14" max="14" width="14.42578125" style="1" customWidth="1"/>
    <col min="15" max="15" width="2.42578125" style="1" customWidth="1"/>
    <col min="16" max="16" width="14.42578125" style="1" customWidth="1"/>
    <col min="17" max="16384" width="11.42578125" style="1"/>
  </cols>
  <sheetData>
    <row r="1" spans="1:16" ht="18" x14ac:dyDescent="0.25">
      <c r="A1" s="15" t="s">
        <v>10</v>
      </c>
      <c r="B1" s="2" t="s">
        <v>15</v>
      </c>
      <c r="J1" s="2" t="s">
        <v>15</v>
      </c>
    </row>
    <row r="2" spans="1:16" ht="15.75" x14ac:dyDescent="0.25">
      <c r="A2" s="15" t="s">
        <v>10</v>
      </c>
      <c r="B2" s="3" t="s">
        <v>16</v>
      </c>
      <c r="J2" s="3" t="s">
        <v>16</v>
      </c>
    </row>
    <row r="3" spans="1:16" ht="15.75" x14ac:dyDescent="0.25">
      <c r="A3" s="15" t="s">
        <v>10</v>
      </c>
      <c r="B3" s="3" t="s">
        <v>1</v>
      </c>
      <c r="J3" s="3" t="s">
        <v>1</v>
      </c>
    </row>
    <row r="5" spans="1:16" x14ac:dyDescent="0.2">
      <c r="B5" s="1" t="s">
        <v>2</v>
      </c>
      <c r="J5" s="1" t="s">
        <v>2</v>
      </c>
    </row>
    <row r="6" spans="1:16" x14ac:dyDescent="0.2">
      <c r="B6" s="1" t="s">
        <v>3</v>
      </c>
      <c r="J6" s="1" t="s">
        <v>3</v>
      </c>
    </row>
    <row r="7" spans="1:16" ht="15" thickBot="1" x14ac:dyDescent="0.25"/>
    <row r="8" spans="1:16" ht="15.75" x14ac:dyDescent="0.25">
      <c r="B8" s="157" t="s">
        <v>91</v>
      </c>
      <c r="C8" s="158"/>
      <c r="D8" s="159"/>
      <c r="E8" s="158"/>
      <c r="F8" s="160">
        <v>0.21</v>
      </c>
      <c r="G8" s="161"/>
      <c r="I8" s="227" t="s">
        <v>138</v>
      </c>
    </row>
    <row r="9" spans="1:16" x14ac:dyDescent="0.2">
      <c r="B9" s="162" t="s">
        <v>50</v>
      </c>
      <c r="C9" s="13"/>
      <c r="D9" s="13"/>
      <c r="E9" s="13"/>
      <c r="F9" s="13"/>
      <c r="G9" s="163"/>
      <c r="I9" s="227"/>
      <c r="L9" s="119" t="s">
        <v>137</v>
      </c>
      <c r="N9" s="1" t="s">
        <v>93</v>
      </c>
      <c r="P9" s="1" t="s">
        <v>109</v>
      </c>
    </row>
    <row r="10" spans="1:16" ht="15" thickBot="1" x14ac:dyDescent="0.25">
      <c r="B10" s="164"/>
      <c r="C10" s="13"/>
      <c r="D10" s="13"/>
      <c r="E10" s="13"/>
      <c r="F10" s="5" t="s">
        <v>8</v>
      </c>
      <c r="G10" s="163"/>
      <c r="I10" s="227"/>
    </row>
    <row r="11" spans="1:16" ht="16.5" thickBot="1" x14ac:dyDescent="0.3">
      <c r="B11" s="165" t="s">
        <v>52</v>
      </c>
      <c r="C11" s="13"/>
      <c r="D11" s="13"/>
      <c r="E11" s="6"/>
      <c r="F11" s="12">
        <v>0.26</v>
      </c>
      <c r="G11" s="163"/>
      <c r="I11" s="227"/>
      <c r="J11" s="172" t="s">
        <v>91</v>
      </c>
      <c r="K11" s="13"/>
      <c r="L11" s="154"/>
      <c r="M11" s="13"/>
      <c r="N11" s="173">
        <v>0.21</v>
      </c>
      <c r="O11" s="13"/>
      <c r="P11" s="173">
        <v>0.56999999999999995</v>
      </c>
    </row>
    <row r="12" spans="1:16" x14ac:dyDescent="0.2">
      <c r="B12" s="162" t="s">
        <v>51</v>
      </c>
      <c r="C12" s="13"/>
      <c r="D12" s="13"/>
      <c r="E12" s="13"/>
      <c r="F12" s="13"/>
      <c r="G12" s="163"/>
      <c r="I12" s="227"/>
      <c r="J12" s="154" t="s">
        <v>50</v>
      </c>
      <c r="K12" s="13"/>
      <c r="L12" s="13"/>
      <c r="M12" s="13"/>
      <c r="N12" s="13"/>
      <c r="O12" s="13"/>
    </row>
    <row r="13" spans="1:16" x14ac:dyDescent="0.2">
      <c r="B13" s="164"/>
      <c r="C13" s="13"/>
      <c r="D13" s="13"/>
      <c r="E13" s="13"/>
      <c r="F13" s="13"/>
      <c r="G13" s="163"/>
      <c r="I13" s="227"/>
      <c r="J13" s="13"/>
      <c r="K13" s="13"/>
      <c r="L13" s="13"/>
      <c r="M13" s="13"/>
      <c r="N13" s="14" t="s">
        <v>8</v>
      </c>
      <c r="O13" s="13"/>
    </row>
    <row r="14" spans="1:16" ht="15.75" x14ac:dyDescent="0.25">
      <c r="B14" s="165" t="s">
        <v>92</v>
      </c>
      <c r="C14" s="13"/>
      <c r="D14" s="13"/>
      <c r="E14" s="13"/>
      <c r="F14" s="166" t="s">
        <v>0</v>
      </c>
      <c r="G14" s="163"/>
      <c r="I14" s="227"/>
      <c r="J14" s="172" t="s">
        <v>52</v>
      </c>
      <c r="K14" s="13"/>
      <c r="L14" s="13"/>
      <c r="M14" s="13"/>
      <c r="N14" s="174">
        <v>0.26</v>
      </c>
      <c r="O14" s="13"/>
    </row>
    <row r="15" spans="1:16" x14ac:dyDescent="0.2">
      <c r="B15" s="162" t="s">
        <v>53</v>
      </c>
      <c r="C15" s="13"/>
      <c r="D15" s="13"/>
      <c r="E15" s="13"/>
      <c r="F15" s="13"/>
      <c r="G15" s="163"/>
      <c r="I15" s="227"/>
      <c r="J15" s="154" t="s">
        <v>51</v>
      </c>
      <c r="K15" s="13"/>
      <c r="L15" s="13"/>
      <c r="M15" s="13"/>
      <c r="N15" s="13"/>
      <c r="O15" s="13"/>
    </row>
    <row r="16" spans="1:16" ht="5.0999999999999996" customHeight="1" x14ac:dyDescent="0.2">
      <c r="B16" s="164"/>
      <c r="C16" s="13"/>
      <c r="D16" s="13"/>
      <c r="E16" s="13"/>
      <c r="F16" s="13"/>
      <c r="G16" s="163"/>
      <c r="I16" s="227"/>
      <c r="J16" s="13"/>
      <c r="K16" s="13"/>
      <c r="L16" s="13"/>
      <c r="M16" s="13"/>
      <c r="N16" s="13"/>
      <c r="O16" s="13"/>
    </row>
    <row r="17" spans="1:16" ht="16.5" thickBot="1" x14ac:dyDescent="0.3">
      <c r="B17" s="167" t="s">
        <v>104</v>
      </c>
      <c r="C17" s="168"/>
      <c r="D17" s="168"/>
      <c r="E17" s="169"/>
      <c r="F17" s="168"/>
      <c r="G17" s="170"/>
      <c r="I17" s="227"/>
      <c r="J17" s="172" t="s">
        <v>92</v>
      </c>
      <c r="K17" s="13"/>
      <c r="L17" s="13"/>
      <c r="M17" s="13"/>
      <c r="N17" s="166" t="s">
        <v>0</v>
      </c>
      <c r="O17" s="13"/>
      <c r="P17" s="166" t="s">
        <v>105</v>
      </c>
    </row>
    <row r="18" spans="1:16" ht="15" thickBot="1" x14ac:dyDescent="0.25">
      <c r="B18" s="119"/>
      <c r="C18" s="13"/>
      <c r="D18" s="13"/>
      <c r="E18" s="171"/>
      <c r="F18" s="13"/>
      <c r="G18" s="13"/>
      <c r="I18" s="227"/>
      <c r="J18" s="154" t="s">
        <v>53</v>
      </c>
      <c r="K18" s="13"/>
      <c r="L18" s="13"/>
      <c r="M18" s="13"/>
      <c r="N18" s="13"/>
      <c r="O18" s="13"/>
    </row>
    <row r="19" spans="1:16" ht="15.75" x14ac:dyDescent="0.25">
      <c r="B19" s="157" t="s">
        <v>91</v>
      </c>
      <c r="C19" s="158"/>
      <c r="D19" s="159"/>
      <c r="E19" s="158"/>
      <c r="F19" s="160">
        <v>0.56999999999999995</v>
      </c>
      <c r="G19" s="161"/>
      <c r="I19" s="227"/>
      <c r="J19" s="13"/>
      <c r="K19" s="13"/>
      <c r="L19" s="13"/>
      <c r="M19" s="13"/>
      <c r="N19" s="13"/>
      <c r="O19" s="13"/>
    </row>
    <row r="20" spans="1:16" x14ac:dyDescent="0.2">
      <c r="B20" s="162" t="s">
        <v>50</v>
      </c>
      <c r="C20" s="13"/>
      <c r="D20" s="13"/>
      <c r="E20" s="13"/>
      <c r="F20" s="13"/>
      <c r="G20" s="163"/>
      <c r="I20" s="227"/>
      <c r="J20" s="7" t="s">
        <v>4</v>
      </c>
      <c r="L20" s="8">
        <v>47639</v>
      </c>
      <c r="N20" s="13"/>
      <c r="O20" s="13"/>
    </row>
    <row r="21" spans="1:16" ht="15.75" customHeight="1" x14ac:dyDescent="0.2">
      <c r="B21" s="164"/>
      <c r="C21" s="13"/>
      <c r="D21" s="13"/>
      <c r="E21" s="13"/>
      <c r="F21" s="14"/>
      <c r="G21" s="163"/>
      <c r="I21" s="227"/>
      <c r="J21" s="7" t="s">
        <v>5</v>
      </c>
      <c r="L21" s="8">
        <v>45082</v>
      </c>
      <c r="N21" s="13"/>
      <c r="O21" s="13"/>
    </row>
    <row r="22" spans="1:16" ht="15.75" x14ac:dyDescent="0.25">
      <c r="B22" s="165" t="s">
        <v>92</v>
      </c>
      <c r="C22" s="13"/>
      <c r="D22" s="13"/>
      <c r="E22" s="13"/>
      <c r="F22" s="166" t="s">
        <v>105</v>
      </c>
      <c r="G22" s="163"/>
      <c r="I22" s="227"/>
      <c r="J22" s="9" t="s">
        <v>6</v>
      </c>
      <c r="L22" s="10" t="s">
        <v>7</v>
      </c>
      <c r="O22" s="13"/>
    </row>
    <row r="23" spans="1:16" x14ac:dyDescent="0.2">
      <c r="B23" s="162" t="s">
        <v>53</v>
      </c>
      <c r="C23" s="13"/>
      <c r="D23" s="13"/>
      <c r="E23" s="13"/>
      <c r="F23" s="13"/>
      <c r="G23" s="163"/>
      <c r="J23" s="154"/>
      <c r="K23" s="13"/>
      <c r="L23" s="13"/>
      <c r="M23" s="13"/>
      <c r="N23" s="13"/>
      <c r="O23" s="13"/>
    </row>
    <row r="24" spans="1:16" ht="5.0999999999999996" customHeight="1" x14ac:dyDescent="0.2">
      <c r="B24" s="164"/>
      <c r="C24" s="13"/>
      <c r="D24" s="13"/>
      <c r="E24" s="13"/>
      <c r="F24" s="13"/>
      <c r="G24" s="163"/>
      <c r="J24" s="13"/>
      <c r="K24" s="13"/>
      <c r="L24" s="13"/>
      <c r="M24" s="13"/>
      <c r="N24" s="13"/>
      <c r="O24" s="13"/>
    </row>
    <row r="25" spans="1:16" ht="15" thickBot="1" x14ac:dyDescent="0.25">
      <c r="B25" s="167" t="s">
        <v>100</v>
      </c>
      <c r="C25" s="168"/>
      <c r="D25" s="168"/>
      <c r="E25" s="169"/>
      <c r="F25" s="168"/>
      <c r="G25" s="170"/>
      <c r="J25" s="119"/>
      <c r="K25" s="13"/>
      <c r="L25" s="13"/>
      <c r="M25" s="171"/>
      <c r="N25" s="13"/>
      <c r="O25" s="13"/>
    </row>
    <row r="26" spans="1:16" x14ac:dyDescent="0.2">
      <c r="A26" s="15" t="s">
        <v>10</v>
      </c>
      <c r="B26" s="7" t="s">
        <v>4</v>
      </c>
      <c r="E26" s="8">
        <v>47639</v>
      </c>
    </row>
    <row r="27" spans="1:16" x14ac:dyDescent="0.2">
      <c r="A27" s="15" t="s">
        <v>10</v>
      </c>
      <c r="B27" s="7" t="s">
        <v>5</v>
      </c>
      <c r="E27" s="8">
        <v>45082</v>
      </c>
    </row>
    <row r="28" spans="1:16" x14ac:dyDescent="0.2">
      <c r="B28" s="9" t="s">
        <v>6</v>
      </c>
      <c r="E28" s="10" t="s">
        <v>7</v>
      </c>
    </row>
  </sheetData>
  <mergeCells count="1">
    <mergeCell ref="I8:I2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zoomScaleNormal="100" workbookViewId="0">
      <selection activeCell="B1" sqref="B1:F12"/>
    </sheetView>
  </sheetViews>
  <sheetFormatPr baseColWidth="10" defaultColWidth="11.42578125" defaultRowHeight="14.25" x14ac:dyDescent="0.2"/>
  <cols>
    <col min="1" max="1" width="16.5703125" style="1" customWidth="1"/>
    <col min="2" max="2" width="8.140625" style="1" customWidth="1"/>
    <col min="3" max="4" width="11.42578125" style="1"/>
    <col min="5" max="5" width="20.5703125" style="1" customWidth="1"/>
    <col min="6" max="6" width="15.140625" style="1" customWidth="1"/>
    <col min="7" max="7" width="7.5703125" style="1" customWidth="1"/>
    <col min="8" max="16384" width="11.42578125" style="1"/>
  </cols>
  <sheetData>
    <row r="1" spans="1:6" ht="18" x14ac:dyDescent="0.25">
      <c r="A1" s="15" t="s">
        <v>10</v>
      </c>
      <c r="B1" s="2" t="s">
        <v>15</v>
      </c>
    </row>
    <row r="2" spans="1:6" ht="15.75" x14ac:dyDescent="0.25">
      <c r="A2" s="15" t="s">
        <v>10</v>
      </c>
      <c r="B2" s="3" t="s">
        <v>16</v>
      </c>
    </row>
    <row r="3" spans="1:6" ht="15.75" x14ac:dyDescent="0.25">
      <c r="A3" s="15" t="s">
        <v>10</v>
      </c>
      <c r="B3" s="3" t="s">
        <v>1</v>
      </c>
    </row>
    <row r="5" spans="1:6" x14ac:dyDescent="0.2">
      <c r="B5" s="1" t="s">
        <v>11</v>
      </c>
    </row>
    <row r="6" spans="1:6" x14ac:dyDescent="0.2">
      <c r="B6" s="1" t="s">
        <v>12</v>
      </c>
    </row>
    <row r="8" spans="1:6" ht="15.75" x14ac:dyDescent="0.25">
      <c r="B8" s="3" t="s">
        <v>92</v>
      </c>
      <c r="F8" s="16" t="s">
        <v>13</v>
      </c>
    </row>
    <row r="9" spans="1:6" x14ac:dyDescent="0.2">
      <c r="B9" s="4" t="s">
        <v>53</v>
      </c>
    </row>
    <row r="10" spans="1:6" x14ac:dyDescent="0.2">
      <c r="B10" s="4"/>
    </row>
    <row r="11" spans="1:6" x14ac:dyDescent="0.2">
      <c r="A11" s="15" t="s">
        <v>10</v>
      </c>
      <c r="B11" s="7" t="s">
        <v>4</v>
      </c>
      <c r="E11" s="8">
        <v>47639</v>
      </c>
    </row>
    <row r="12" spans="1:6" x14ac:dyDescent="0.2">
      <c r="A12" s="15" t="s">
        <v>10</v>
      </c>
      <c r="B12" s="7" t="s">
        <v>5</v>
      </c>
      <c r="E12" s="8">
        <v>45082</v>
      </c>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zoomScaleNormal="100" zoomScaleSheetLayoutView="100" workbookViewId="0">
      <selection activeCell="E38" sqref="E38"/>
    </sheetView>
  </sheetViews>
  <sheetFormatPr baseColWidth="10" defaultColWidth="11.42578125" defaultRowHeight="12.75" x14ac:dyDescent="0.2"/>
  <cols>
    <col min="1" max="1" width="11.42578125" style="17"/>
    <col min="2" max="2" width="4.85546875" style="17" customWidth="1"/>
    <col min="3" max="3" width="27.5703125" style="17" customWidth="1"/>
    <col min="4" max="4" width="11.140625" style="17" customWidth="1"/>
    <col min="5" max="5" width="11.85546875" style="17" customWidth="1"/>
    <col min="6" max="6" width="12.7109375" style="17" customWidth="1"/>
    <col min="7" max="7" width="11.140625" style="17" customWidth="1"/>
    <col min="8" max="16384" width="11.42578125" style="17"/>
  </cols>
  <sheetData>
    <row r="1" spans="1:7" ht="16.5" customHeight="1" x14ac:dyDescent="0.2">
      <c r="C1" s="221"/>
      <c r="D1" s="221"/>
      <c r="E1" s="221"/>
      <c r="F1" s="221"/>
      <c r="G1" s="221"/>
    </row>
    <row r="2" spans="1:7" ht="18" x14ac:dyDescent="0.25">
      <c r="C2" s="18" t="s">
        <v>15</v>
      </c>
      <c r="D2" s="19"/>
      <c r="E2" s="20"/>
      <c r="F2" s="20"/>
      <c r="G2" s="20"/>
    </row>
    <row r="3" spans="1:7" ht="15.75" x14ac:dyDescent="0.25">
      <c r="A3" s="15" t="s">
        <v>10</v>
      </c>
      <c r="C3" s="21" t="s">
        <v>17</v>
      </c>
      <c r="D3" s="19"/>
      <c r="E3" s="20"/>
      <c r="F3" s="20"/>
      <c r="G3" s="20"/>
    </row>
    <row r="4" spans="1:7" ht="15.75" x14ac:dyDescent="0.25">
      <c r="A4" s="15" t="s">
        <v>10</v>
      </c>
      <c r="C4" s="3" t="s">
        <v>1</v>
      </c>
      <c r="D4" s="1"/>
      <c r="E4" s="1"/>
      <c r="F4" s="20"/>
      <c r="G4" s="20"/>
    </row>
    <row r="5" spans="1:7" ht="14.25" x14ac:dyDescent="0.2">
      <c r="A5" s="1"/>
      <c r="C5" s="1"/>
      <c r="D5" s="1"/>
      <c r="E5" s="1"/>
      <c r="F5" s="20"/>
      <c r="G5" s="20"/>
    </row>
    <row r="6" spans="1:7" ht="14.25" x14ac:dyDescent="0.2">
      <c r="A6" s="1"/>
      <c r="C6" s="1" t="s">
        <v>2</v>
      </c>
      <c r="D6" s="1"/>
      <c r="E6" s="1"/>
      <c r="F6" s="20"/>
      <c r="G6" s="20"/>
    </row>
    <row r="7" spans="1:7" ht="29.45" customHeight="1" x14ac:dyDescent="0.2">
      <c r="A7" s="1"/>
      <c r="C7" s="123" t="s">
        <v>3</v>
      </c>
      <c r="D7" s="1"/>
      <c r="E7" s="1"/>
      <c r="F7" s="22"/>
      <c r="G7" s="20"/>
    </row>
    <row r="8" spans="1:7" ht="14.25" x14ac:dyDescent="0.25">
      <c r="A8" s="15" t="s">
        <v>10</v>
      </c>
      <c r="C8" s="33" t="s">
        <v>158</v>
      </c>
      <c r="D8" s="208" t="s">
        <v>159</v>
      </c>
      <c r="E8" s="211">
        <v>0.35</v>
      </c>
      <c r="F8" s="209"/>
      <c r="G8" s="210"/>
    </row>
    <row r="9" spans="1:7" x14ac:dyDescent="0.2">
      <c r="C9" s="20"/>
      <c r="D9" s="20"/>
      <c r="E9" s="35"/>
      <c r="F9" s="35"/>
      <c r="G9" s="20"/>
    </row>
    <row r="10" spans="1:7" ht="15" customHeight="1" x14ac:dyDescent="0.2">
      <c r="A10" s="15" t="s">
        <v>10</v>
      </c>
      <c r="C10" s="119" t="s">
        <v>4</v>
      </c>
      <c r="D10" s="120">
        <v>48004</v>
      </c>
      <c r="F10" s="118"/>
      <c r="G10" s="118"/>
    </row>
    <row r="11" spans="1:7" ht="14.25" x14ac:dyDescent="0.2">
      <c r="A11" s="15" t="s">
        <v>10</v>
      </c>
      <c r="C11" s="7" t="s">
        <v>14</v>
      </c>
      <c r="D11" s="11">
        <v>45448</v>
      </c>
      <c r="F11" s="118"/>
      <c r="G11" s="118"/>
    </row>
    <row r="12" spans="1:7" ht="14.25" x14ac:dyDescent="0.2">
      <c r="A12" s="1"/>
      <c r="C12" s="7" t="s">
        <v>6</v>
      </c>
      <c r="D12" s="1" t="s">
        <v>7</v>
      </c>
      <c r="F12" s="118"/>
      <c r="G12" s="118"/>
    </row>
    <row r="13" spans="1:7" ht="27" customHeight="1" x14ac:dyDescent="0.2">
      <c r="C13" s="224"/>
      <c r="D13" s="224"/>
      <c r="E13" s="224"/>
      <c r="F13" s="224"/>
      <c r="G13" s="224"/>
    </row>
  </sheetData>
  <mergeCells count="2">
    <mergeCell ref="C13:G13"/>
    <mergeCell ref="C1:G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topLeftCell="A2" zoomScaleNormal="100" zoomScaleSheetLayoutView="120" workbookViewId="0">
      <selection activeCell="C2" sqref="C2:E32"/>
    </sheetView>
  </sheetViews>
  <sheetFormatPr baseColWidth="10" defaultColWidth="11.42578125" defaultRowHeight="12.75" x14ac:dyDescent="0.2"/>
  <cols>
    <col min="1" max="1" width="11.42578125" style="17"/>
    <col min="2" max="2" width="4.85546875" style="17" customWidth="1"/>
    <col min="3" max="3" width="37.140625" style="17" customWidth="1"/>
    <col min="4" max="4" width="11.140625" style="17" customWidth="1"/>
    <col min="5" max="5" width="19.42578125" style="17" customWidth="1"/>
    <col min="6" max="16384" width="11.42578125" style="17"/>
  </cols>
  <sheetData>
    <row r="1" spans="1:5" ht="107.25" customHeight="1" x14ac:dyDescent="0.2">
      <c r="C1" s="221" t="s">
        <v>27</v>
      </c>
      <c r="D1" s="221"/>
      <c r="E1" s="221"/>
    </row>
    <row r="2" spans="1:5" ht="18" x14ac:dyDescent="0.25">
      <c r="C2" s="18" t="s">
        <v>15</v>
      </c>
      <c r="D2" s="38"/>
    </row>
    <row r="3" spans="1:5" ht="15.75" x14ac:dyDescent="0.25">
      <c r="A3" s="15" t="s">
        <v>10</v>
      </c>
      <c r="C3" s="21" t="s">
        <v>17</v>
      </c>
      <c r="D3" s="38"/>
    </row>
    <row r="4" spans="1:5" ht="15.75" x14ac:dyDescent="0.25">
      <c r="A4" s="15" t="s">
        <v>10</v>
      </c>
      <c r="C4" s="3" t="s">
        <v>1</v>
      </c>
      <c r="D4" s="38"/>
    </row>
    <row r="5" spans="1:5" ht="14.25" x14ac:dyDescent="0.2">
      <c r="A5" s="1"/>
      <c r="C5" s="1"/>
      <c r="D5" s="38"/>
    </row>
    <row r="6" spans="1:5" ht="14.25" x14ac:dyDescent="0.2">
      <c r="A6" s="1"/>
      <c r="C6" s="1" t="s">
        <v>2</v>
      </c>
      <c r="D6" s="38"/>
    </row>
    <row r="7" spans="1:5" ht="28.5" customHeight="1" x14ac:dyDescent="0.2">
      <c r="A7" s="1"/>
      <c r="C7" s="123" t="s">
        <v>3</v>
      </c>
    </row>
    <row r="8" spans="1:5" x14ac:dyDescent="0.2">
      <c r="C8" s="40"/>
      <c r="D8" s="26" t="s">
        <v>73</v>
      </c>
      <c r="E8" s="24" t="s">
        <v>161</v>
      </c>
    </row>
    <row r="9" spans="1:5" x14ac:dyDescent="0.2">
      <c r="C9" s="28" t="s">
        <v>28</v>
      </c>
      <c r="D9" s="41">
        <f>D12+D13+D14+D15+D16+D18+D19+D20+D21+D22+D23</f>
        <v>1000000</v>
      </c>
      <c r="E9" s="42"/>
    </row>
    <row r="10" spans="1:5" x14ac:dyDescent="0.2">
      <c r="C10" s="25" t="s">
        <v>29</v>
      </c>
      <c r="D10" s="27">
        <f>D12+D13+D14+D15+D16</f>
        <v>500000</v>
      </c>
      <c r="E10" s="43">
        <f>D10/D9</f>
        <v>0.5</v>
      </c>
    </row>
    <row r="11" spans="1:5" x14ac:dyDescent="0.2">
      <c r="C11" s="44" t="s">
        <v>30</v>
      </c>
      <c r="D11" s="27"/>
      <c r="E11" s="43"/>
    </row>
    <row r="12" spans="1:5" x14ac:dyDescent="0.2">
      <c r="C12" s="45" t="s">
        <v>31</v>
      </c>
      <c r="D12" s="27">
        <v>100000</v>
      </c>
      <c r="E12" s="43">
        <f>D12/D9</f>
        <v>0.1</v>
      </c>
    </row>
    <row r="13" spans="1:5" x14ac:dyDescent="0.2">
      <c r="C13" s="45" t="s">
        <v>32</v>
      </c>
      <c r="D13" s="27">
        <v>100000</v>
      </c>
      <c r="E13" s="43">
        <f>D13/D9</f>
        <v>0.1</v>
      </c>
    </row>
    <row r="14" spans="1:5" x14ac:dyDescent="0.2">
      <c r="C14" s="45" t="s">
        <v>33</v>
      </c>
      <c r="D14" s="27">
        <v>100000</v>
      </c>
      <c r="E14" s="43">
        <f>D14/D9</f>
        <v>0.1</v>
      </c>
    </row>
    <row r="15" spans="1:5" x14ac:dyDescent="0.2">
      <c r="C15" s="44" t="s">
        <v>56</v>
      </c>
      <c r="D15" s="27">
        <v>100000</v>
      </c>
      <c r="E15" s="43">
        <f>D15/D9</f>
        <v>0.1</v>
      </c>
    </row>
    <row r="16" spans="1:5" x14ac:dyDescent="0.2">
      <c r="C16" s="44" t="s">
        <v>57</v>
      </c>
      <c r="D16" s="27">
        <v>100000</v>
      </c>
      <c r="E16" s="43">
        <f>D16/D9</f>
        <v>0.1</v>
      </c>
    </row>
    <row r="17" spans="1:5" x14ac:dyDescent="0.2">
      <c r="C17" s="25" t="s">
        <v>34</v>
      </c>
      <c r="D17" s="27"/>
      <c r="E17" s="43">
        <f>D17/D9</f>
        <v>0</v>
      </c>
    </row>
    <row r="18" spans="1:5" x14ac:dyDescent="0.2">
      <c r="C18" s="44" t="s">
        <v>59</v>
      </c>
      <c r="D18" s="27">
        <v>100000</v>
      </c>
      <c r="E18" s="43">
        <f>D18/D9</f>
        <v>0.1</v>
      </c>
    </row>
    <row r="19" spans="1:5" x14ac:dyDescent="0.2">
      <c r="C19" s="44" t="s">
        <v>58</v>
      </c>
      <c r="D19" s="27">
        <v>100000</v>
      </c>
      <c r="E19" s="43">
        <f>D19/D9</f>
        <v>0.1</v>
      </c>
    </row>
    <row r="20" spans="1:5" x14ac:dyDescent="0.2">
      <c r="C20" s="44" t="s">
        <v>60</v>
      </c>
      <c r="D20" s="27">
        <v>100000</v>
      </c>
      <c r="E20" s="43">
        <f>D20/D9</f>
        <v>0.1</v>
      </c>
    </row>
    <row r="21" spans="1:5" x14ac:dyDescent="0.2">
      <c r="C21" s="44" t="s">
        <v>61</v>
      </c>
      <c r="D21" s="27">
        <v>100000</v>
      </c>
      <c r="E21" s="43">
        <f>D21/D9</f>
        <v>0.1</v>
      </c>
    </row>
    <row r="22" spans="1:5" x14ac:dyDescent="0.2">
      <c r="C22" s="44" t="s">
        <v>54</v>
      </c>
      <c r="D22" s="27">
        <v>100000</v>
      </c>
      <c r="E22" s="43">
        <f>D22/D9</f>
        <v>0.1</v>
      </c>
    </row>
    <row r="23" spans="1:5" x14ac:dyDescent="0.2">
      <c r="A23" s="15"/>
      <c r="C23" s="44" t="s">
        <v>55</v>
      </c>
      <c r="D23" s="27">
        <v>0</v>
      </c>
      <c r="E23" s="43">
        <f>D23/D9</f>
        <v>0</v>
      </c>
    </row>
    <row r="24" spans="1:5" x14ac:dyDescent="0.2">
      <c r="A24" s="15" t="s">
        <v>10</v>
      </c>
      <c r="C24" s="80" t="s">
        <v>35</v>
      </c>
      <c r="D24" s="27">
        <f>D15+D16+D18+D20+D21</f>
        <v>500000</v>
      </c>
      <c r="E24" s="47">
        <f>D24/D9</f>
        <v>0.5</v>
      </c>
    </row>
    <row r="25" spans="1:5" x14ac:dyDescent="0.2">
      <c r="C25" s="30"/>
      <c r="D25" s="30"/>
      <c r="E25" s="31"/>
    </row>
    <row r="26" spans="1:5" ht="14.25" x14ac:dyDescent="0.2">
      <c r="C26" s="121" t="s">
        <v>104</v>
      </c>
      <c r="D26" s="122"/>
      <c r="E26" s="48"/>
    </row>
    <row r="27" spans="1:5" ht="14.25" x14ac:dyDescent="0.2">
      <c r="C27" s="121"/>
      <c r="D27" s="122"/>
      <c r="E27" s="48"/>
    </row>
    <row r="28" spans="1:5" ht="14.25" x14ac:dyDescent="0.2">
      <c r="C28" s="212" t="s">
        <v>160</v>
      </c>
      <c r="E28" s="48"/>
    </row>
    <row r="29" spans="1:5" x14ac:dyDescent="0.2">
      <c r="E29" s="31"/>
    </row>
    <row r="30" spans="1:5" ht="14.25" x14ac:dyDescent="0.2">
      <c r="A30" s="15" t="s">
        <v>10</v>
      </c>
      <c r="C30" s="119" t="s">
        <v>4</v>
      </c>
      <c r="D30" s="120">
        <v>48004</v>
      </c>
    </row>
    <row r="31" spans="1:5" ht="14.25" x14ac:dyDescent="0.2">
      <c r="A31" s="15" t="s">
        <v>10</v>
      </c>
      <c r="C31" s="7" t="s">
        <v>14</v>
      </c>
      <c r="D31" s="11">
        <v>45448</v>
      </c>
    </row>
    <row r="32" spans="1:5" ht="14.25" x14ac:dyDescent="0.2">
      <c r="A32" s="1"/>
      <c r="C32" s="7" t="s">
        <v>6</v>
      </c>
      <c r="D32" s="1" t="s">
        <v>7</v>
      </c>
    </row>
  </sheetData>
  <mergeCells count="1">
    <mergeCell ref="C1:E1"/>
  </mergeCells>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topLeftCell="A4" zoomScaleNormal="100" zoomScaleSheetLayoutView="120" workbookViewId="0">
      <selection activeCell="G22" sqref="G22"/>
    </sheetView>
  </sheetViews>
  <sheetFormatPr baseColWidth="10" defaultColWidth="11.42578125" defaultRowHeight="12.75" x14ac:dyDescent="0.2"/>
  <cols>
    <col min="1" max="1" width="11.42578125" style="17"/>
    <col min="2" max="2" width="4.85546875" style="17" customWidth="1"/>
    <col min="3" max="3" width="45.42578125" style="17" customWidth="1"/>
    <col min="4" max="4" width="11.140625" style="17" customWidth="1"/>
    <col min="5" max="5" width="18" style="17" customWidth="1"/>
    <col min="6" max="6" width="12.85546875" style="17" customWidth="1"/>
    <col min="7" max="16384" width="11.42578125" style="17"/>
  </cols>
  <sheetData>
    <row r="1" spans="1:6" ht="107.25" customHeight="1" x14ac:dyDescent="0.2">
      <c r="C1" s="221" t="s">
        <v>27</v>
      </c>
      <c r="D1" s="221"/>
      <c r="E1" s="221"/>
      <c r="F1" s="221"/>
    </row>
    <row r="2" spans="1:6" ht="18" x14ac:dyDescent="0.25">
      <c r="C2" s="18" t="s">
        <v>15</v>
      </c>
      <c r="D2" s="38"/>
    </row>
    <row r="3" spans="1:6" ht="15.75" x14ac:dyDescent="0.25">
      <c r="A3" s="15" t="s">
        <v>10</v>
      </c>
      <c r="C3" s="21" t="s">
        <v>17</v>
      </c>
      <c r="D3" s="38"/>
    </row>
    <row r="4" spans="1:6" ht="15.75" x14ac:dyDescent="0.25">
      <c r="A4" s="15" t="s">
        <v>10</v>
      </c>
      <c r="C4" s="3" t="s">
        <v>1</v>
      </c>
      <c r="D4" s="38"/>
    </row>
    <row r="5" spans="1:6" ht="14.25" x14ac:dyDescent="0.2">
      <c r="A5" s="1"/>
      <c r="C5" s="1"/>
      <c r="D5" s="38"/>
    </row>
    <row r="6" spans="1:6" ht="14.25" x14ac:dyDescent="0.2">
      <c r="A6" s="1"/>
      <c r="C6" s="1" t="s">
        <v>2</v>
      </c>
      <c r="D6" s="38"/>
    </row>
    <row r="7" spans="1:6" ht="28.5" customHeight="1" x14ac:dyDescent="0.2">
      <c r="A7" s="1"/>
      <c r="C7" s="123" t="s">
        <v>3</v>
      </c>
    </row>
    <row r="8" spans="1:6" ht="25.5" x14ac:dyDescent="0.2">
      <c r="C8" s="40"/>
      <c r="D8" s="26" t="s">
        <v>73</v>
      </c>
      <c r="E8" s="24" t="s">
        <v>161</v>
      </c>
      <c r="F8" s="24" t="s">
        <v>139</v>
      </c>
    </row>
    <row r="9" spans="1:6" x14ac:dyDescent="0.2">
      <c r="C9" s="28" t="s">
        <v>28</v>
      </c>
      <c r="D9" s="41">
        <f>D12+D13+D14+D15+D16+D17+D18+D20+D21+D22+D23+D24+D27+D30+D31+D32+D33</f>
        <v>1600000</v>
      </c>
      <c r="E9" s="42"/>
      <c r="F9" s="42"/>
    </row>
    <row r="10" spans="1:6" x14ac:dyDescent="0.2">
      <c r="C10" s="25" t="s">
        <v>29</v>
      </c>
      <c r="D10" s="27">
        <f>D12+D13+D14+D15+D16+D17+D18</f>
        <v>700000</v>
      </c>
      <c r="E10" s="43">
        <f>D10/D9</f>
        <v>0.4375</v>
      </c>
      <c r="F10" s="43"/>
    </row>
    <row r="11" spans="1:6" x14ac:dyDescent="0.2">
      <c r="C11" s="44" t="s">
        <v>30</v>
      </c>
      <c r="D11" s="27"/>
      <c r="E11" s="43">
        <f>D11/D9</f>
        <v>0</v>
      </c>
      <c r="F11" s="43"/>
    </row>
    <row r="12" spans="1:6" x14ac:dyDescent="0.2">
      <c r="C12" s="45" t="s">
        <v>31</v>
      </c>
      <c r="D12" s="27">
        <v>100000</v>
      </c>
      <c r="E12" s="43">
        <f>D12/D9</f>
        <v>6.25E-2</v>
      </c>
      <c r="F12" s="46">
        <v>0</v>
      </c>
    </row>
    <row r="13" spans="1:6" x14ac:dyDescent="0.2">
      <c r="C13" s="45" t="s">
        <v>32</v>
      </c>
      <c r="D13" s="27">
        <v>100000</v>
      </c>
      <c r="E13" s="43">
        <f>D13/D9</f>
        <v>6.25E-2</v>
      </c>
      <c r="F13" s="46">
        <v>0</v>
      </c>
    </row>
    <row r="14" spans="1:6" x14ac:dyDescent="0.2">
      <c r="A14" s="15"/>
      <c r="C14" s="45" t="s">
        <v>33</v>
      </c>
      <c r="D14" s="27">
        <v>100000</v>
      </c>
      <c r="E14" s="43">
        <f>D14/D9</f>
        <v>6.25E-2</v>
      </c>
      <c r="F14" s="46">
        <v>0</v>
      </c>
    </row>
    <row r="15" spans="1:6" x14ac:dyDescent="0.2">
      <c r="C15" s="44" t="s">
        <v>56</v>
      </c>
      <c r="D15" s="27">
        <v>100000</v>
      </c>
      <c r="E15" s="43">
        <f>D15/D9</f>
        <v>6.25E-2</v>
      </c>
      <c r="F15" s="43">
        <v>1</v>
      </c>
    </row>
    <row r="16" spans="1:6" x14ac:dyDescent="0.2">
      <c r="C16" s="44" t="s">
        <v>57</v>
      </c>
      <c r="D16" s="27">
        <v>100000</v>
      </c>
      <c r="E16" s="43">
        <f>D16/D9</f>
        <v>6.25E-2</v>
      </c>
      <c r="F16" s="43">
        <v>1</v>
      </c>
    </row>
    <row r="17" spans="3:6" x14ac:dyDescent="0.2">
      <c r="C17" s="44" t="s">
        <v>71</v>
      </c>
      <c r="D17" s="27">
        <v>100000</v>
      </c>
      <c r="E17" s="43">
        <f>D17/D9</f>
        <v>6.25E-2</v>
      </c>
      <c r="F17" s="43">
        <v>0.5</v>
      </c>
    </row>
    <row r="18" spans="3:6" x14ac:dyDescent="0.2">
      <c r="C18" s="44" t="s">
        <v>70</v>
      </c>
      <c r="D18" s="27">
        <v>100000</v>
      </c>
      <c r="E18" s="43">
        <f>D18/D9</f>
        <v>6.25E-2</v>
      </c>
      <c r="F18" s="43">
        <v>0.9</v>
      </c>
    </row>
    <row r="19" spans="3:6" x14ac:dyDescent="0.2">
      <c r="C19" s="25" t="s">
        <v>34</v>
      </c>
      <c r="D19" s="27"/>
      <c r="E19" s="43">
        <f>D19/D9</f>
        <v>0</v>
      </c>
      <c r="F19" s="43"/>
    </row>
    <row r="20" spans="3:6" x14ac:dyDescent="0.2">
      <c r="C20" s="44" t="s">
        <v>59</v>
      </c>
      <c r="D20" s="27">
        <v>100000</v>
      </c>
      <c r="E20" s="43">
        <f>D20/D9</f>
        <v>6.25E-2</v>
      </c>
      <c r="F20" s="43">
        <v>1</v>
      </c>
    </row>
    <row r="21" spans="3:6" x14ac:dyDescent="0.2">
      <c r="C21" s="44" t="s">
        <v>69</v>
      </c>
      <c r="D21" s="27">
        <v>100000</v>
      </c>
      <c r="E21" s="43">
        <f>D21/D9</f>
        <v>6.25E-2</v>
      </c>
      <c r="F21" s="43">
        <v>0.5</v>
      </c>
    </row>
    <row r="22" spans="3:6" x14ac:dyDescent="0.2">
      <c r="C22" s="44" t="s">
        <v>68</v>
      </c>
      <c r="D22" s="27">
        <v>100000</v>
      </c>
      <c r="E22" s="43">
        <f>D22/D9</f>
        <v>6.25E-2</v>
      </c>
      <c r="F22" s="43">
        <v>0.54</v>
      </c>
    </row>
    <row r="23" spans="3:6" x14ac:dyDescent="0.2">
      <c r="C23" s="44" t="s">
        <v>67</v>
      </c>
      <c r="D23" s="27">
        <v>100000</v>
      </c>
      <c r="E23" s="43">
        <f>D23/D9</f>
        <v>6.25E-2</v>
      </c>
      <c r="F23" s="46">
        <v>0</v>
      </c>
    </row>
    <row r="24" spans="3:6" x14ac:dyDescent="0.2">
      <c r="C24" s="44" t="s">
        <v>66</v>
      </c>
      <c r="D24" s="27">
        <f>D25+D26</f>
        <v>110000</v>
      </c>
      <c r="E24" s="43">
        <f>D24/D9</f>
        <v>6.8750000000000006E-2</v>
      </c>
      <c r="F24" s="46">
        <v>0</v>
      </c>
    </row>
    <row r="25" spans="3:6" x14ac:dyDescent="0.2">
      <c r="C25" s="45" t="s">
        <v>65</v>
      </c>
      <c r="D25" s="81">
        <v>80000</v>
      </c>
      <c r="E25" s="82">
        <f>D25/D9</f>
        <v>0.05</v>
      </c>
      <c r="F25" s="46">
        <v>0</v>
      </c>
    </row>
    <row r="26" spans="3:6" x14ac:dyDescent="0.2">
      <c r="C26" s="45" t="s">
        <v>62</v>
      </c>
      <c r="D26" s="81">
        <v>30000</v>
      </c>
      <c r="E26" s="82">
        <f>D26/D9</f>
        <v>1.8749999999999999E-2</v>
      </c>
      <c r="F26" s="43">
        <v>0.54</v>
      </c>
    </row>
    <row r="27" spans="3:6" x14ac:dyDescent="0.2">
      <c r="C27" s="44" t="s">
        <v>64</v>
      </c>
      <c r="D27" s="27">
        <f>D28+D29</f>
        <v>90000</v>
      </c>
      <c r="E27" s="43">
        <f>D27/D9</f>
        <v>5.6250000000000001E-2</v>
      </c>
      <c r="F27" s="46">
        <v>0</v>
      </c>
    </row>
    <row r="28" spans="3:6" x14ac:dyDescent="0.2">
      <c r="C28" s="45" t="s">
        <v>63</v>
      </c>
      <c r="D28" s="81">
        <v>60000</v>
      </c>
      <c r="E28" s="82">
        <f>D28/D9</f>
        <v>3.7499999999999999E-2</v>
      </c>
      <c r="F28" s="43">
        <v>1</v>
      </c>
    </row>
    <row r="29" spans="3:6" x14ac:dyDescent="0.2">
      <c r="C29" s="45" t="s">
        <v>62</v>
      </c>
      <c r="D29" s="81">
        <v>30000</v>
      </c>
      <c r="E29" s="82">
        <f>D29/D9</f>
        <v>1.8749999999999999E-2</v>
      </c>
      <c r="F29" s="43">
        <v>0.54</v>
      </c>
    </row>
    <row r="30" spans="3:6" x14ac:dyDescent="0.2">
      <c r="C30" s="44" t="s">
        <v>60</v>
      </c>
      <c r="D30" s="27">
        <v>100000</v>
      </c>
      <c r="E30" s="43">
        <f>D30/D9</f>
        <v>6.25E-2</v>
      </c>
      <c r="F30" s="43">
        <v>1</v>
      </c>
    </row>
    <row r="31" spans="3:6" x14ac:dyDescent="0.2">
      <c r="C31" s="44" t="s">
        <v>61</v>
      </c>
      <c r="D31" s="27">
        <v>100000</v>
      </c>
      <c r="E31" s="43">
        <f>D31/D9</f>
        <v>6.25E-2</v>
      </c>
      <c r="F31" s="43">
        <v>1</v>
      </c>
    </row>
    <row r="32" spans="3:6" x14ac:dyDescent="0.2">
      <c r="C32" s="44" t="s">
        <v>54</v>
      </c>
      <c r="D32" s="27">
        <v>100000</v>
      </c>
      <c r="E32" s="43">
        <f>D32/D9</f>
        <v>6.25E-2</v>
      </c>
      <c r="F32" s="46">
        <v>0</v>
      </c>
    </row>
    <row r="33" spans="1:6" x14ac:dyDescent="0.2">
      <c r="A33" s="15"/>
      <c r="C33" s="44" t="s">
        <v>55</v>
      </c>
      <c r="D33" s="27">
        <v>0</v>
      </c>
      <c r="E33" s="43">
        <f>D33/D9</f>
        <v>0</v>
      </c>
      <c r="F33" s="46">
        <v>0</v>
      </c>
    </row>
    <row r="34" spans="1:6" x14ac:dyDescent="0.2">
      <c r="A34" s="15" t="s">
        <v>10</v>
      </c>
      <c r="C34" s="80" t="s">
        <v>35</v>
      </c>
      <c r="D34" s="27"/>
      <c r="E34" s="43"/>
      <c r="F34" s="47">
        <f>SUMPRODUCT(E12:E33,F12:F33)</f>
        <v>0.52275000000000005</v>
      </c>
    </row>
    <row r="35" spans="1:6" x14ac:dyDescent="0.2">
      <c r="C35" s="30"/>
      <c r="D35" s="30"/>
      <c r="E35" s="31"/>
      <c r="F35" s="31"/>
    </row>
    <row r="36" spans="1:6" ht="14.25" x14ac:dyDescent="0.2">
      <c r="C36" s="121" t="s">
        <v>104</v>
      </c>
      <c r="D36" s="48"/>
      <c r="E36" s="48"/>
      <c r="F36" s="48"/>
    </row>
    <row r="37" spans="1:6" ht="14.25" x14ac:dyDescent="0.2">
      <c r="C37" s="212" t="s">
        <v>160</v>
      </c>
    </row>
    <row r="38" spans="1:6" ht="14.25" x14ac:dyDescent="0.2">
      <c r="D38" s="122"/>
    </row>
    <row r="39" spans="1:6" ht="14.25" x14ac:dyDescent="0.2">
      <c r="A39" s="15" t="s">
        <v>10</v>
      </c>
      <c r="C39" s="119" t="s">
        <v>4</v>
      </c>
      <c r="D39" s="120">
        <v>48004</v>
      </c>
    </row>
    <row r="40" spans="1:6" ht="14.25" x14ac:dyDescent="0.2">
      <c r="A40" s="15" t="s">
        <v>10</v>
      </c>
      <c r="C40" s="7" t="s">
        <v>14</v>
      </c>
      <c r="D40" s="11">
        <v>45448</v>
      </c>
    </row>
    <row r="41" spans="1:6" ht="14.25" x14ac:dyDescent="0.2">
      <c r="A41" s="1"/>
      <c r="C41" s="7" t="s">
        <v>6</v>
      </c>
      <c r="D41" s="1" t="s">
        <v>7</v>
      </c>
    </row>
  </sheetData>
  <mergeCells count="1">
    <mergeCell ref="C1:F1"/>
  </mergeCell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14</vt:i4>
      </vt:variant>
    </vt:vector>
  </HeadingPairs>
  <TitlesOfParts>
    <vt:vector size="35" baseType="lpstr">
      <vt:lpstr>Einleitung</vt:lpstr>
      <vt:lpstr>Gebäudenetze GEG BEG 2024</vt:lpstr>
      <vt:lpstr>Gebäudenetze BEG 2023</vt:lpstr>
      <vt:lpstr>5.1</vt:lpstr>
      <vt:lpstr>5.1 Plandaten u Bilanzdaten</vt:lpstr>
      <vt:lpstr>5.1 kurz</vt:lpstr>
      <vt:lpstr>5.2 kurz</vt:lpstr>
      <vt:lpstr>5.2 Tabelle lang</vt:lpstr>
      <vt:lpstr>5.2 Tabelle lang spezial</vt:lpstr>
      <vt:lpstr>5.2 Plan und Bilanzdaten</vt:lpstr>
      <vt:lpstr>5.2 gestap Balken</vt:lpstr>
      <vt:lpstr>5.2 gestap Balken Plan u Bilanz</vt:lpstr>
      <vt:lpstr>5.2 Schnittmenge</vt:lpstr>
      <vt:lpstr>5.2 Schnittmenge Plan u Bilanz</vt:lpstr>
      <vt:lpstr>5.3 Plan und Bilanz</vt:lpstr>
      <vt:lpstr>FFVAV Tabelle 1</vt:lpstr>
      <vt:lpstr>FFVAV Tabelle 2</vt:lpstr>
      <vt:lpstr>FFVAV Tabelle 3</vt:lpstr>
      <vt:lpstr>FFVAV gestapelte Balken</vt:lpstr>
      <vt:lpstr>FFVAV Schnittmenge</vt:lpstr>
      <vt:lpstr>Tabelle1</vt:lpstr>
      <vt:lpstr>'5.2 gestap Balken'!Druckbereich</vt:lpstr>
      <vt:lpstr>'5.2 gestap Balken Plan u Bilanz'!Druckbereich</vt:lpstr>
      <vt:lpstr>'5.2 kurz'!Druckbereich</vt:lpstr>
      <vt:lpstr>'5.2 Schnittmenge'!Druckbereich</vt:lpstr>
      <vt:lpstr>'5.2 Schnittmenge Plan u Bilanz'!Druckbereich</vt:lpstr>
      <vt:lpstr>'5.2 Tabelle lang'!Druckbereich</vt:lpstr>
      <vt:lpstr>'5.2 Tabelle lang spezial'!Druckbereich</vt:lpstr>
      <vt:lpstr>'FFVAV gestapelte Balken'!Druckbereich</vt:lpstr>
      <vt:lpstr>'FFVAV Schnittmenge'!Druckbereich</vt:lpstr>
      <vt:lpstr>'FFVAV Tabelle 1'!Druckbereich</vt:lpstr>
      <vt:lpstr>'FFVAV Tabelle 2'!Druckbereich</vt:lpstr>
      <vt:lpstr>'FFVAV Tabelle 3'!Druckbereich</vt:lpstr>
      <vt:lpstr>'Gebäudenetze BEG 2023'!Druckbereich</vt:lpstr>
      <vt:lpstr>'Gebäudenetze GEG BEG 2024'!Druckbereich</vt:lpstr>
    </vt:vector>
  </TitlesOfParts>
  <Company>AGFW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Musterbescheinigungen Wärmenetze GEG</dc:title>
  <dc:creator>Lubinski, Boris</dc:creator>
  <cp:keywords>Musterbescheinigungen Wärmenetze GEG</cp:keywords>
  <cp:lastModifiedBy>Lubinski, Boris</cp:lastModifiedBy>
  <cp:lastPrinted>2019-10-30T14:00:13Z</cp:lastPrinted>
  <dcterms:created xsi:type="dcterms:W3CDTF">2019-06-03T13:40:02Z</dcterms:created>
  <dcterms:modified xsi:type="dcterms:W3CDTF">2025-06-12T09:46:23Z</dcterms:modified>
</cp:coreProperties>
</file>